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7"/>
  </bookViews>
  <sheets>
    <sheet name="протокол" sheetId="1" r:id="rId1"/>
    <sheet name="титульник кубок" sheetId="2" r:id="rId2"/>
    <sheet name="титульник турнир" sheetId="3" r:id="rId3"/>
    <sheet name="список судей" sheetId="4" r:id="rId4"/>
    <sheet name="кубок юноши" sheetId="5" r:id="rId5"/>
    <sheet name="многоборье юноши" sheetId="6" r:id="rId6"/>
    <sheet name="кубок девушки" sheetId="7" r:id="rId7"/>
    <sheet name="многоборье девушки" sheetId="8" r:id="rId8"/>
  </sheets>
  <definedNames/>
  <calcPr fullCalcOnLoad="1"/>
</workbook>
</file>

<file path=xl/sharedStrings.xml><?xml version="1.0" encoding="utf-8"?>
<sst xmlns="http://schemas.openxmlformats.org/spreadsheetml/2006/main" count="905" uniqueCount="264">
  <si>
    <t>общее колличество участников</t>
  </si>
  <si>
    <t>МК</t>
  </si>
  <si>
    <t>зам.главного судьи</t>
  </si>
  <si>
    <t>г.Нижнекамск</t>
  </si>
  <si>
    <t>главный секретарь</t>
  </si>
  <si>
    <t>РК</t>
  </si>
  <si>
    <t>зам.главного секретаря</t>
  </si>
  <si>
    <t>судейские бригады</t>
  </si>
  <si>
    <t>вольные упражнения</t>
  </si>
  <si>
    <t>конь</t>
  </si>
  <si>
    <t>Белуженков Игорь</t>
  </si>
  <si>
    <t>кольца</t>
  </si>
  <si>
    <t>прыжок</t>
  </si>
  <si>
    <t>брусья</t>
  </si>
  <si>
    <t>Захаров Олег</t>
  </si>
  <si>
    <t>г.Казань</t>
  </si>
  <si>
    <t>перекладина</t>
  </si>
  <si>
    <t>командное первенство</t>
  </si>
  <si>
    <t>МС</t>
  </si>
  <si>
    <t>КМС</t>
  </si>
  <si>
    <t>Сабитов Альфред</t>
  </si>
  <si>
    <t>Сарбаев Александр</t>
  </si>
  <si>
    <t>разряд</t>
  </si>
  <si>
    <t>___________</t>
  </si>
  <si>
    <t>ФИ участника</t>
  </si>
  <si>
    <t>пер-на</t>
  </si>
  <si>
    <t>сумма</t>
  </si>
  <si>
    <t>в\упр</t>
  </si>
  <si>
    <t>регион</t>
  </si>
  <si>
    <t>тренер</t>
  </si>
  <si>
    <t>главный судья</t>
  </si>
  <si>
    <t>место</t>
  </si>
  <si>
    <t>1</t>
  </si>
  <si>
    <t>2</t>
  </si>
  <si>
    <t>3</t>
  </si>
  <si>
    <t>4</t>
  </si>
  <si>
    <t>5</t>
  </si>
  <si>
    <t>6</t>
  </si>
  <si>
    <t>8</t>
  </si>
  <si>
    <t>12</t>
  </si>
  <si>
    <t>16</t>
  </si>
  <si>
    <t>сумма    1 дня</t>
  </si>
  <si>
    <t>сумма  2 дня</t>
  </si>
  <si>
    <t>итог.  сумма</t>
  </si>
  <si>
    <t>26-27 февраля 2010г.</t>
  </si>
  <si>
    <t>1юн</t>
  </si>
  <si>
    <t>Нижнекамск</t>
  </si>
  <si>
    <t>Казань</t>
  </si>
  <si>
    <t>Зеленодольск</t>
  </si>
  <si>
    <t>Альметьевск</t>
  </si>
  <si>
    <t>Набережные Челны</t>
  </si>
  <si>
    <t>Чистополь</t>
  </si>
  <si>
    <t>Ульяновск</t>
  </si>
  <si>
    <t>Воткинск</t>
  </si>
  <si>
    <t>юноши</t>
  </si>
  <si>
    <t>девушки</t>
  </si>
  <si>
    <t>главный судья соревнований</t>
  </si>
  <si>
    <t>Файзрахманова Альбина</t>
  </si>
  <si>
    <t>Белуженкова Ольга</t>
  </si>
  <si>
    <t>Серикова Елена</t>
  </si>
  <si>
    <t>судья при участниках</t>
  </si>
  <si>
    <t>Асулбаева Елена</t>
  </si>
  <si>
    <t>мужская смена</t>
  </si>
  <si>
    <t>судья информатор</t>
  </si>
  <si>
    <t>Сицинская Ольга</t>
  </si>
  <si>
    <t>женская смена</t>
  </si>
  <si>
    <t>опорный прыжок</t>
  </si>
  <si>
    <t>бревно</t>
  </si>
  <si>
    <t>КУБОК РЕСПУБЛИКИ ТАТАРСТАН                                             ПО СПОРТИВНОЙ ГИМНАСТИКЕ</t>
  </si>
  <si>
    <t>КУБОК РЕСПУБЛИКИ ТАТАРСТАН</t>
  </si>
  <si>
    <t>спортивная гимнастика 26-27 февраля 2010г.</t>
  </si>
  <si>
    <t>г.Нижнекамск ДЮСШ №1</t>
  </si>
  <si>
    <t>ИНФОРМАЦИЯ ОБ УЧАСТНИКАХ КУБКА РЕСПУБЛИКИ ТАТАРСТАН                                                                                                                    по спортивной гимнастике</t>
  </si>
  <si>
    <t>Ахмеев радель</t>
  </si>
  <si>
    <t>Чичеров Александр</t>
  </si>
  <si>
    <t>Станкевич Ренат</t>
  </si>
  <si>
    <t>Синичкин Максим</t>
  </si>
  <si>
    <t>Галимов Ильназ</t>
  </si>
  <si>
    <t>Отбоев Николай</t>
  </si>
  <si>
    <t>Морозов Сергей</t>
  </si>
  <si>
    <t>Муравьев Семен</t>
  </si>
  <si>
    <t>Симонов Никита</t>
  </si>
  <si>
    <t>Гайнуллин Адель</t>
  </si>
  <si>
    <t>Еремеев Александр</t>
  </si>
  <si>
    <t>Багаутдинов ленар</t>
  </si>
  <si>
    <t>Вилочков Георгий</t>
  </si>
  <si>
    <t>Подгорный Дмитрий</t>
  </si>
  <si>
    <t>Майтаков Нариман</t>
  </si>
  <si>
    <t>Подымов павел</t>
  </si>
  <si>
    <t>Идиятуллин Инсаф</t>
  </si>
  <si>
    <t>Хазиев Рафаэль</t>
  </si>
  <si>
    <t>Тухватуллин Наиль</t>
  </si>
  <si>
    <t>Хуснуллин Марат</t>
  </si>
  <si>
    <t>Газизуллин Ильшат</t>
  </si>
  <si>
    <t>ИНФОРМАЦИЯ ОБ УЧАСТНИКАХ ВСЕРОССИЙСКИХ СОРЕВНОВАНИЙ                                                                                                                    по спортивной гимнастике</t>
  </si>
  <si>
    <t>оп\прыжок</t>
  </si>
  <si>
    <t>Губайдуллина Гульназ</t>
  </si>
  <si>
    <t>Майстренко татьяна</t>
  </si>
  <si>
    <t>Сафонова Мария</t>
  </si>
  <si>
    <t>Сапунова Елизаветта</t>
  </si>
  <si>
    <t>Новикова Полина</t>
  </si>
  <si>
    <t>Гайнутдинова лейсан</t>
  </si>
  <si>
    <t>Дудкина лилия</t>
  </si>
  <si>
    <t>Мамедова Эмилия</t>
  </si>
  <si>
    <t>Губенкова Полина</t>
  </si>
  <si>
    <t>Горюнова Валерия</t>
  </si>
  <si>
    <t>Никитина Валентина</t>
  </si>
  <si>
    <t>Хамитова Эльвина</t>
  </si>
  <si>
    <t>Мамелина Ангелина</t>
  </si>
  <si>
    <t>Саитгалиева Алена</t>
  </si>
  <si>
    <t>Аминова Ильсия</t>
  </si>
  <si>
    <t>Каримова гульшат</t>
  </si>
  <si>
    <t>Кустова Яна</t>
  </si>
  <si>
    <t>Шелехова Валерия</t>
  </si>
  <si>
    <t>Свистунова Ангелина</t>
  </si>
  <si>
    <t>Тураева Елизаветта</t>
  </si>
  <si>
    <t>Лопатина Дарья</t>
  </si>
  <si>
    <t>Глазкова Мария</t>
  </si>
  <si>
    <t>Карлина Юлия</t>
  </si>
  <si>
    <t>Кутлуева Азалия</t>
  </si>
  <si>
    <t>Шибаева Ольга</t>
  </si>
  <si>
    <t>Бекерова Виктория</t>
  </si>
  <si>
    <t>Майорова Валентина</t>
  </si>
  <si>
    <t>ПРОТОКОЛ СОРЕВНОВАНИЙ</t>
  </si>
  <si>
    <t>ВИД ________________________</t>
  </si>
  <si>
    <t>Ф.И. участника</t>
  </si>
  <si>
    <t>организация</t>
  </si>
  <si>
    <t>оценка Д</t>
  </si>
  <si>
    <t>оценка Е1</t>
  </si>
  <si>
    <t>оценка Е2</t>
  </si>
  <si>
    <t>ср.оценка Е</t>
  </si>
  <si>
    <t>окон.оценка</t>
  </si>
  <si>
    <t>1 об\пр</t>
  </si>
  <si>
    <t>2.2 об\пр</t>
  </si>
  <si>
    <t>судья _________________</t>
  </si>
  <si>
    <t>Судья ______________________</t>
  </si>
  <si>
    <t>2.1 об\об</t>
  </si>
  <si>
    <t>Н.Камск</t>
  </si>
  <si>
    <t>2.2 об\об</t>
  </si>
  <si>
    <t>Н.Челны</t>
  </si>
  <si>
    <t>Яхин Рамиль</t>
  </si>
  <si>
    <t>Ботов Николай</t>
  </si>
  <si>
    <t>Галиуллин Ирек</t>
  </si>
  <si>
    <t>Тахаутдинов Васил</t>
  </si>
  <si>
    <t>Любимов Илья</t>
  </si>
  <si>
    <t>Журабоев Амир</t>
  </si>
  <si>
    <t>Нуртдинов Азат</t>
  </si>
  <si>
    <t>Лучкин Александр</t>
  </si>
  <si>
    <t>Гребенкин Даниил</t>
  </si>
  <si>
    <t>Масягин Богдан</t>
  </si>
  <si>
    <t>Гинатуллин Рафкат</t>
  </si>
  <si>
    <t>Хамидуллин Ильвир</t>
  </si>
  <si>
    <t>Кедов Денис</t>
  </si>
  <si>
    <t>Снопков Максим</t>
  </si>
  <si>
    <t>Кротов Роман</t>
  </si>
  <si>
    <t>Исаев Станислав</t>
  </si>
  <si>
    <t>ГРАФИК ПРОХОЖДЕНИЯ СНАРЯДОВ</t>
  </si>
  <si>
    <t>МУЖСКАЯ СМЕНА</t>
  </si>
  <si>
    <t>в\упражнения</t>
  </si>
  <si>
    <t>к\махи</t>
  </si>
  <si>
    <t xml:space="preserve">перекладина </t>
  </si>
  <si>
    <t>выходной</t>
  </si>
  <si>
    <t>казань</t>
  </si>
  <si>
    <t>чистополь</t>
  </si>
  <si>
    <t>казань\лич   Воткинск</t>
  </si>
  <si>
    <t>наб.челны</t>
  </si>
  <si>
    <t>брусья\лич</t>
  </si>
  <si>
    <t>нижнекамск\лич</t>
  </si>
  <si>
    <t xml:space="preserve">нижнекамск </t>
  </si>
  <si>
    <t xml:space="preserve">Галимов Султан </t>
  </si>
  <si>
    <t xml:space="preserve">Кузьмин Артур    </t>
  </si>
  <si>
    <t>бр.Шарафутдинова Ф.Г.</t>
  </si>
  <si>
    <t>Кондратьев А.В.</t>
  </si>
  <si>
    <t xml:space="preserve">Курмангалин Р.Б. Канаев В.Н. </t>
  </si>
  <si>
    <t>Ахмеев Радель</t>
  </si>
  <si>
    <t>Синцова М.Б. Курмангалин Р.Б.</t>
  </si>
  <si>
    <t>бр.Белуженкова И.Н.</t>
  </si>
  <si>
    <t>Хазиев Равиль</t>
  </si>
  <si>
    <t>бр.Матвеева Д.Н.</t>
  </si>
  <si>
    <t>Тудияров А.В.</t>
  </si>
  <si>
    <t>Шашин А.В.   Мударисов А.М.</t>
  </si>
  <si>
    <t>Карасева Н.Б.</t>
  </si>
  <si>
    <t>Арсланов Ф.А.</t>
  </si>
  <si>
    <t>Мизозов Артем</t>
  </si>
  <si>
    <t>Багаутдинов Ленар</t>
  </si>
  <si>
    <t>Подымов Павел</t>
  </si>
  <si>
    <t>Емельянов Даниил</t>
  </si>
  <si>
    <t>ЖЕНСКАЯ СМЕНА</t>
  </si>
  <si>
    <t>ОП\ПРЫЖОК</t>
  </si>
  <si>
    <t>БРУСЬЯ</t>
  </si>
  <si>
    <t>БРЕВНО</t>
  </si>
  <si>
    <t>В\УПРАЖНЕНИЯ</t>
  </si>
  <si>
    <t>НИЖНЕКАМСК   ЛИЧ</t>
  </si>
  <si>
    <t>УЛЬЯНОВСК\ЗЕЛЕНОДОЛЬСК</t>
  </si>
  <si>
    <t>НАБ.ЧЕЛНЫ</t>
  </si>
  <si>
    <t>НАБ.ЧЕЛНЫ   ЛИЧ</t>
  </si>
  <si>
    <t>КАЗАНЬ   ЛИЧ</t>
  </si>
  <si>
    <t>КАЗАНЬ</t>
  </si>
  <si>
    <t>АЛЬМЕТЬЕВСК</t>
  </si>
  <si>
    <t>НИЖНЕКАМСК</t>
  </si>
  <si>
    <t>зеленодо-к</t>
  </si>
  <si>
    <t>Альметьев</t>
  </si>
  <si>
    <t>Лаврушина Дарья</t>
  </si>
  <si>
    <r>
      <t xml:space="preserve">Тякина Полина </t>
    </r>
    <r>
      <rPr>
        <b/>
        <sz val="12"/>
        <rFont val="Arial"/>
        <family val="2"/>
      </rPr>
      <t>в\к</t>
    </r>
  </si>
  <si>
    <t>1 пр\пр</t>
  </si>
  <si>
    <t>Егорова Ксения</t>
  </si>
  <si>
    <t>Дудкина Лилия</t>
  </si>
  <si>
    <t>2об\пр</t>
  </si>
  <si>
    <t>1об\пр</t>
  </si>
  <si>
    <t>Валиуллина Айгуль</t>
  </si>
  <si>
    <t>Загидуллина Алия</t>
  </si>
  <si>
    <t>Зинатуллина Аделя</t>
  </si>
  <si>
    <t>Болотникова Мария</t>
  </si>
  <si>
    <t>Шамбазова Анастасия</t>
  </si>
  <si>
    <t>Сак Мелек</t>
  </si>
  <si>
    <t>2юн</t>
  </si>
  <si>
    <t>Самигуллина Алина</t>
  </si>
  <si>
    <t>Махмутова Алина</t>
  </si>
  <si>
    <r>
      <t xml:space="preserve">Хайруллина Азалия </t>
    </r>
    <r>
      <rPr>
        <b/>
        <sz val="12"/>
        <rFont val="Arial"/>
        <family val="2"/>
      </rPr>
      <t>Л</t>
    </r>
  </si>
  <si>
    <t>1пр\пр</t>
  </si>
  <si>
    <t>Афонина Анастасия</t>
  </si>
  <si>
    <t>Кротова Дарья</t>
  </si>
  <si>
    <t>Викторова Дарья</t>
  </si>
  <si>
    <t>Акмурзаева Лиза</t>
  </si>
  <si>
    <t>Талатанова Алина</t>
  </si>
  <si>
    <t>Курушина Арина</t>
  </si>
  <si>
    <t>Зарипова Азалия</t>
  </si>
  <si>
    <t>Миргазизова Аделя</t>
  </si>
  <si>
    <t>Хисматуллина Нелли</t>
  </si>
  <si>
    <t>Сайфутдинова Алина</t>
  </si>
  <si>
    <t>Гусейнова Сусан</t>
  </si>
  <si>
    <t>Титова Марина</t>
  </si>
  <si>
    <t>Хисматуллина Римма</t>
  </si>
  <si>
    <t>Иванова Полина</t>
  </si>
  <si>
    <r>
      <t xml:space="preserve">Мофаздалова Илина </t>
    </r>
    <r>
      <rPr>
        <b/>
        <sz val="12"/>
        <rFont val="Arial"/>
        <family val="2"/>
      </rPr>
      <t>Л</t>
    </r>
  </si>
  <si>
    <r>
      <t xml:space="preserve">Тарасова Василиса </t>
    </r>
    <r>
      <rPr>
        <b/>
        <sz val="12"/>
        <rFont val="Arial"/>
        <family val="2"/>
      </rPr>
      <t>Л</t>
    </r>
  </si>
  <si>
    <r>
      <t xml:space="preserve">Софина Влада </t>
    </r>
    <r>
      <rPr>
        <b/>
        <sz val="12"/>
        <rFont val="Arial"/>
        <family val="2"/>
      </rPr>
      <t>Л</t>
    </r>
  </si>
  <si>
    <t>Гайнутдинова Алина</t>
  </si>
  <si>
    <t>1 юн</t>
  </si>
  <si>
    <t>ВСЕРОССИЙСКИЕ СОРЕВНОВАНИЯ памяти героя-земляка Р.Миргазизова</t>
  </si>
  <si>
    <t>спортивная гимнастика   26-27 февраля 2010г.   г.Нижнекамск ДЮСШ №1</t>
  </si>
  <si>
    <t>19</t>
  </si>
  <si>
    <t>20</t>
  </si>
  <si>
    <t xml:space="preserve">Мофаздалова Илина </t>
  </si>
  <si>
    <t xml:space="preserve">Софина Влада </t>
  </si>
  <si>
    <t xml:space="preserve">Хайруллина Азалия </t>
  </si>
  <si>
    <r>
      <t xml:space="preserve">в\к   </t>
    </r>
    <r>
      <rPr>
        <sz val="10"/>
        <rFont val="Arial"/>
        <family val="0"/>
      </rPr>
      <t>Тякина Полина</t>
    </r>
  </si>
  <si>
    <t>9</t>
  </si>
  <si>
    <t>17</t>
  </si>
  <si>
    <t>Ахметзянова Г.М.</t>
  </si>
  <si>
    <t>бр.Лаврушиной С.А.</t>
  </si>
  <si>
    <t>Синцова М.Б. Лобанов В.Н.</t>
  </si>
  <si>
    <t>Агалина Т.А. Лобанов В.Н.</t>
  </si>
  <si>
    <t>Ботова Л.Н. Копылов А.Т.</t>
  </si>
  <si>
    <t>Кудимова С.В. Копылов А.Т.</t>
  </si>
  <si>
    <t>бр.Тураева В.М.</t>
  </si>
  <si>
    <t>бр.Роменской Т.В.</t>
  </si>
  <si>
    <t>Абдуллина Е.П.</t>
  </si>
  <si>
    <t>Гомзякова Л.Н.</t>
  </si>
  <si>
    <t>Дьякова В.Г. Лобанов В.Н.</t>
  </si>
  <si>
    <t>Файзрахманова А.И.</t>
  </si>
  <si>
    <t>Задорожная Ю.А.</t>
  </si>
  <si>
    <t>Козлова Ю.А.</t>
  </si>
  <si>
    <t>11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</si>
</sst>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[$-FC19]d\ mmmm\ yyyy\ &quot;г.&quot;"/>
  </numFmts>
  <fonts count="27">
    <font>
      <sz val="10"/>
      <name val="Arial"/>
      <family val="0"/>
    </font>
    <font>
      <sz val="12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color indexed="10"/>
      <name val="Arial"/>
      <family val="2"/>
    </font>
    <font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180" fontId="1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180" fontId="0" fillId="0" borderId="10" xfId="0" applyNumberFormat="1" applyFont="1" applyBorder="1" applyAlignment="1">
      <alignment horizontal="center" vertical="center"/>
    </xf>
    <xf numFmtId="180" fontId="6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180" fontId="0" fillId="0" borderId="0" xfId="0" applyNumberFormat="1" applyFont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180" fontId="0" fillId="0" borderId="12" xfId="0" applyNumberFormat="1" applyFont="1" applyBorder="1" applyAlignment="1">
      <alignment horizontal="center" vertical="center"/>
    </xf>
    <xf numFmtId="180" fontId="0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4" fillId="24" borderId="17" xfId="0" applyFont="1" applyFill="1" applyBorder="1" applyAlignment="1">
      <alignment/>
    </xf>
    <xf numFmtId="180" fontId="1" fillId="22" borderId="18" xfId="0" applyNumberFormat="1" applyFont="1" applyFill="1" applyBorder="1" applyAlignment="1">
      <alignment horizontal="center" vertical="center"/>
    </xf>
    <xf numFmtId="180" fontId="6" fillId="25" borderId="18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180" fontId="7" fillId="0" borderId="10" xfId="0" applyNumberFormat="1" applyFont="1" applyBorder="1" applyAlignment="1">
      <alignment horizontal="center" vertical="center"/>
    </xf>
    <xf numFmtId="0" fontId="0" fillId="24" borderId="0" xfId="0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180" fontId="7" fillId="0" borderId="0" xfId="0" applyNumberFormat="1" applyFont="1" applyFill="1" applyAlignment="1">
      <alignment horizontal="center" vertical="center"/>
    </xf>
    <xf numFmtId="180" fontId="7" fillId="0" borderId="20" xfId="0" applyNumberFormat="1" applyFont="1" applyBorder="1" applyAlignment="1">
      <alignment horizontal="center" vertical="center"/>
    </xf>
    <xf numFmtId="0" fontId="0" fillId="7" borderId="0" xfId="0" applyFill="1" applyAlignment="1">
      <alignment/>
    </xf>
    <xf numFmtId="180" fontId="7" fillId="0" borderId="12" xfId="0" applyNumberFormat="1" applyFont="1" applyBorder="1" applyAlignment="1">
      <alignment horizontal="center" vertical="center"/>
    </xf>
    <xf numFmtId="180" fontId="1" fillId="0" borderId="1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5" borderId="17" xfId="0" applyFont="1" applyFill="1" applyBorder="1" applyAlignment="1">
      <alignment/>
    </xf>
    <xf numFmtId="180" fontId="7" fillId="22" borderId="18" xfId="0" applyNumberFormat="1" applyFont="1" applyFill="1" applyBorder="1" applyAlignment="1">
      <alignment horizontal="center" vertical="center"/>
    </xf>
    <xf numFmtId="0" fontId="6" fillId="25" borderId="19" xfId="0" applyFont="1" applyFill="1" applyBorder="1" applyAlignment="1">
      <alignment horizontal="center" vertical="center"/>
    </xf>
    <xf numFmtId="180" fontId="7" fillId="0" borderId="2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1" fillId="4" borderId="10" xfId="0" applyFont="1" applyFill="1" applyBorder="1" applyAlignment="1">
      <alignment/>
    </xf>
    <xf numFmtId="0" fontId="1" fillId="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3" borderId="10" xfId="0" applyFont="1" applyFill="1" applyBorder="1" applyAlignment="1">
      <alignment/>
    </xf>
    <xf numFmtId="0" fontId="1" fillId="3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/>
    </xf>
    <xf numFmtId="0" fontId="1" fillId="7" borderId="10" xfId="0" applyFont="1" applyFill="1" applyBorder="1" applyAlignment="1">
      <alignment horizontal="center" vertical="center"/>
    </xf>
    <xf numFmtId="0" fontId="1" fillId="22" borderId="10" xfId="0" applyFont="1" applyFill="1" applyBorder="1" applyAlignment="1">
      <alignment/>
    </xf>
    <xf numFmtId="0" fontId="1" fillId="22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/>
    </xf>
    <xf numFmtId="0" fontId="1" fillId="8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/>
    </xf>
    <xf numFmtId="0" fontId="1" fillId="5" borderId="10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/>
    </xf>
    <xf numFmtId="0" fontId="1" fillId="2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0" fontId="1" fillId="0" borderId="0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5" fillId="0" borderId="0" xfId="0" applyFont="1" applyAlignment="1">
      <alignment/>
    </xf>
    <xf numFmtId="0" fontId="0" fillId="0" borderId="10" xfId="0" applyFill="1" applyBorder="1" applyAlignment="1">
      <alignment/>
    </xf>
    <xf numFmtId="14" fontId="1" fillId="0" borderId="0" xfId="0" applyNumberFormat="1" applyFont="1" applyAlignment="1">
      <alignment/>
    </xf>
    <xf numFmtId="0" fontId="5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0" fillId="3" borderId="0" xfId="0" applyFill="1" applyAlignment="1">
      <alignment/>
    </xf>
    <xf numFmtId="0" fontId="0" fillId="22" borderId="0" xfId="0" applyFill="1" applyAlignment="1">
      <alignment/>
    </xf>
    <xf numFmtId="0" fontId="0" fillId="22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8" borderId="0" xfId="0" applyFill="1" applyAlignment="1">
      <alignment/>
    </xf>
    <xf numFmtId="0" fontId="0" fillId="5" borderId="0" xfId="0" applyFill="1" applyAlignment="1">
      <alignment/>
    </xf>
    <xf numFmtId="180" fontId="0" fillId="0" borderId="0" xfId="0" applyNumberFormat="1" applyFill="1" applyAlignment="1">
      <alignment/>
    </xf>
    <xf numFmtId="0" fontId="25" fillId="0" borderId="0" xfId="0" applyFont="1" applyAlignment="1">
      <alignment horizontal="center"/>
    </xf>
    <xf numFmtId="14" fontId="25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49" fontId="5" fillId="0" borderId="25" xfId="0" applyNumberFormat="1" applyFont="1" applyFill="1" applyBorder="1" applyAlignment="1">
      <alignment horizontal="center" vertical="center" textRotation="90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/>
    </xf>
    <xf numFmtId="180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180" fontId="4" fillId="0" borderId="10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180" fontId="2" fillId="0" borderId="28" xfId="0" applyNumberFormat="1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left" vertical="center" wrapText="1"/>
    </xf>
    <xf numFmtId="180" fontId="4" fillId="0" borderId="20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180" fontId="0" fillId="0" borderId="10" xfId="0" applyNumberFormat="1" applyFont="1" applyFill="1" applyBorder="1" applyAlignment="1">
      <alignment horizontal="center" vertical="center"/>
    </xf>
    <xf numFmtId="180" fontId="0" fillId="0" borderId="10" xfId="0" applyNumberForma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180" fontId="4" fillId="0" borderId="1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8"/>
  <sheetViews>
    <sheetView workbookViewId="0" topLeftCell="A117">
      <selection activeCell="N144" sqref="N144"/>
    </sheetView>
  </sheetViews>
  <sheetFormatPr defaultColWidth="9.140625" defaultRowHeight="12.75"/>
  <cols>
    <col min="1" max="1" width="25.57421875" style="0" customWidth="1"/>
    <col min="2" max="2" width="10.00390625" style="0" customWidth="1"/>
    <col min="3" max="3" width="8.28125" style="61" customWidth="1"/>
    <col min="7" max="7" width="11.28125" style="0" customWidth="1"/>
    <col min="8" max="8" width="11.57421875" style="0" customWidth="1"/>
  </cols>
  <sheetData>
    <row r="1" ht="18">
      <c r="A1" s="86" t="s">
        <v>123</v>
      </c>
    </row>
    <row r="3" ht="12.75">
      <c r="A3" t="s">
        <v>124</v>
      </c>
    </row>
    <row r="5" spans="1:8" ht="13.5" thickBot="1">
      <c r="A5" s="60" t="s">
        <v>125</v>
      </c>
      <c r="B5" s="84" t="s">
        <v>126</v>
      </c>
      <c r="C5" s="85" t="s">
        <v>22</v>
      </c>
      <c r="D5" s="60" t="s">
        <v>127</v>
      </c>
      <c r="E5" s="60" t="s">
        <v>128</v>
      </c>
      <c r="F5" s="60" t="s">
        <v>129</v>
      </c>
      <c r="G5" s="60" t="s">
        <v>130</v>
      </c>
      <c r="H5" s="60" t="s">
        <v>131</v>
      </c>
    </row>
    <row r="6" spans="1:8" ht="19.5" customHeight="1">
      <c r="A6" s="82" t="s">
        <v>96</v>
      </c>
      <c r="B6" s="60" t="s">
        <v>200</v>
      </c>
      <c r="C6" s="85" t="s">
        <v>19</v>
      </c>
      <c r="D6" s="60"/>
      <c r="E6" s="60"/>
      <c r="F6" s="60"/>
      <c r="G6" s="60"/>
      <c r="H6" s="60"/>
    </row>
    <row r="7" spans="1:8" ht="19.5" customHeight="1">
      <c r="A7" s="83" t="s">
        <v>97</v>
      </c>
      <c r="B7" s="60" t="s">
        <v>200</v>
      </c>
      <c r="C7" s="85" t="s">
        <v>19</v>
      </c>
      <c r="D7" s="60"/>
      <c r="E7" s="60"/>
      <c r="F7" s="60"/>
      <c r="G7" s="60"/>
      <c r="H7" s="60"/>
    </row>
    <row r="8" spans="1:8" ht="19.5" customHeight="1">
      <c r="A8" s="83" t="s">
        <v>98</v>
      </c>
      <c r="B8" s="60" t="s">
        <v>200</v>
      </c>
      <c r="C8" s="85" t="s">
        <v>19</v>
      </c>
      <c r="D8" s="60"/>
      <c r="E8" s="60"/>
      <c r="F8" s="60"/>
      <c r="G8" s="60"/>
      <c r="H8" s="60"/>
    </row>
    <row r="9" spans="1:8" ht="19.5" customHeight="1">
      <c r="A9" s="83" t="s">
        <v>99</v>
      </c>
      <c r="B9" s="60" t="s">
        <v>200</v>
      </c>
      <c r="C9" s="85" t="s">
        <v>19</v>
      </c>
      <c r="D9" s="60"/>
      <c r="E9" s="60"/>
      <c r="F9" s="60"/>
      <c r="G9" s="60"/>
      <c r="H9" s="60"/>
    </row>
    <row r="10" spans="1:8" ht="19.5" customHeight="1">
      <c r="A10" s="83" t="s">
        <v>100</v>
      </c>
      <c r="B10" s="60" t="s">
        <v>200</v>
      </c>
      <c r="C10" s="85" t="s">
        <v>45</v>
      </c>
      <c r="D10" s="60"/>
      <c r="E10" s="60"/>
      <c r="F10" s="60"/>
      <c r="G10" s="60"/>
      <c r="H10" s="60"/>
    </row>
    <row r="11" spans="1:8" ht="19.5" customHeight="1">
      <c r="A11" s="83" t="s">
        <v>101</v>
      </c>
      <c r="B11" s="60" t="s">
        <v>200</v>
      </c>
      <c r="C11" s="85" t="s">
        <v>45</v>
      </c>
      <c r="D11" s="60"/>
      <c r="E11" s="60"/>
      <c r="F11" s="60"/>
      <c r="G11" s="60"/>
      <c r="H11" s="60"/>
    </row>
    <row r="12" spans="1:8" ht="19.5" customHeight="1">
      <c r="A12" s="59" t="s">
        <v>202</v>
      </c>
      <c r="B12" s="60" t="s">
        <v>52</v>
      </c>
      <c r="C12" s="85" t="s">
        <v>18</v>
      </c>
      <c r="D12" s="60"/>
      <c r="E12" s="60"/>
      <c r="F12" s="60"/>
      <c r="G12" s="60"/>
      <c r="H12" s="60"/>
    </row>
    <row r="13" spans="1:8" ht="19.5" customHeight="1">
      <c r="A13" s="59" t="s">
        <v>203</v>
      </c>
      <c r="B13" s="60" t="s">
        <v>52</v>
      </c>
      <c r="C13" s="85" t="s">
        <v>204</v>
      </c>
      <c r="D13" s="60"/>
      <c r="E13" s="60"/>
      <c r="F13" s="60"/>
      <c r="G13" s="60"/>
      <c r="H13" s="60"/>
    </row>
    <row r="14" spans="1:8" ht="19.5" customHeight="1">
      <c r="A14" s="59" t="s">
        <v>205</v>
      </c>
      <c r="B14" s="60" t="s">
        <v>52</v>
      </c>
      <c r="C14" s="85">
        <v>2</v>
      </c>
      <c r="D14" s="60"/>
      <c r="E14" s="60"/>
      <c r="F14" s="60"/>
      <c r="G14" s="60"/>
      <c r="H14" s="60"/>
    </row>
    <row r="15" spans="1:8" ht="12.75">
      <c r="A15" s="60"/>
      <c r="B15" s="60"/>
      <c r="C15" s="85"/>
      <c r="D15" s="60"/>
      <c r="E15" s="60"/>
      <c r="F15" s="60"/>
      <c r="G15" s="60"/>
      <c r="H15" s="60"/>
    </row>
    <row r="16" spans="1:5" ht="15">
      <c r="A16" s="13" t="s">
        <v>134</v>
      </c>
      <c r="E16" s="13" t="s">
        <v>135</v>
      </c>
    </row>
    <row r="17" ht="15">
      <c r="A17" s="13"/>
    </row>
    <row r="19" ht="18">
      <c r="A19" s="86" t="s">
        <v>123</v>
      </c>
    </row>
    <row r="21" ht="12.75">
      <c r="A21" t="s">
        <v>124</v>
      </c>
    </row>
    <row r="23" spans="1:8" ht="13.5" thickBot="1">
      <c r="A23" s="60" t="s">
        <v>125</v>
      </c>
      <c r="B23" s="84" t="s">
        <v>126</v>
      </c>
      <c r="C23" s="85" t="s">
        <v>22</v>
      </c>
      <c r="D23" s="60" t="s">
        <v>127</v>
      </c>
      <c r="E23" s="60" t="s">
        <v>128</v>
      </c>
      <c r="F23" s="60" t="s">
        <v>129</v>
      </c>
      <c r="G23" s="60" t="s">
        <v>130</v>
      </c>
      <c r="H23" s="60" t="s">
        <v>131</v>
      </c>
    </row>
    <row r="24" spans="1:8" ht="19.5" customHeight="1">
      <c r="A24" s="82" t="s">
        <v>206</v>
      </c>
      <c r="B24" s="60" t="s">
        <v>47</v>
      </c>
      <c r="C24" s="85" t="s">
        <v>18</v>
      </c>
      <c r="D24" s="60"/>
      <c r="E24" s="60"/>
      <c r="F24" s="60"/>
      <c r="G24" s="60"/>
      <c r="H24" s="60"/>
    </row>
    <row r="25" spans="1:8" ht="19.5" customHeight="1">
      <c r="A25" s="83" t="s">
        <v>103</v>
      </c>
      <c r="B25" s="60" t="s">
        <v>47</v>
      </c>
      <c r="C25" s="85" t="s">
        <v>19</v>
      </c>
      <c r="D25" s="60"/>
      <c r="E25" s="60"/>
      <c r="F25" s="60"/>
      <c r="G25" s="60"/>
      <c r="H25" s="60"/>
    </row>
    <row r="26" spans="1:8" ht="19.5" customHeight="1">
      <c r="A26" s="83" t="s">
        <v>104</v>
      </c>
      <c r="B26" s="60" t="s">
        <v>47</v>
      </c>
      <c r="C26" s="85" t="s">
        <v>207</v>
      </c>
      <c r="D26" s="60"/>
      <c r="E26" s="60"/>
      <c r="F26" s="60"/>
      <c r="G26" s="60"/>
      <c r="H26" s="60"/>
    </row>
    <row r="27" spans="1:8" ht="19.5" customHeight="1">
      <c r="A27" s="83" t="s">
        <v>105</v>
      </c>
      <c r="B27" s="60" t="s">
        <v>47</v>
      </c>
      <c r="C27" s="85" t="s">
        <v>208</v>
      </c>
      <c r="D27" s="60"/>
      <c r="E27" s="60"/>
      <c r="F27" s="60"/>
      <c r="G27" s="60"/>
      <c r="H27" s="60"/>
    </row>
    <row r="28" spans="1:8" ht="19.5" customHeight="1">
      <c r="A28" s="83" t="s">
        <v>106</v>
      </c>
      <c r="B28" s="60" t="s">
        <v>47</v>
      </c>
      <c r="C28" s="85" t="s">
        <v>18</v>
      </c>
      <c r="D28" s="60"/>
      <c r="E28" s="60"/>
      <c r="F28" s="60"/>
      <c r="G28" s="60"/>
      <c r="H28" s="60"/>
    </row>
    <row r="29" spans="1:8" ht="19.5" customHeight="1">
      <c r="A29" s="83" t="s">
        <v>107</v>
      </c>
      <c r="B29" s="60" t="s">
        <v>47</v>
      </c>
      <c r="C29" s="85" t="s">
        <v>18</v>
      </c>
      <c r="D29" s="60"/>
      <c r="E29" s="60"/>
      <c r="F29" s="60"/>
      <c r="G29" s="60"/>
      <c r="H29" s="60"/>
    </row>
    <row r="30" spans="1:8" ht="19.5" customHeight="1">
      <c r="A30" s="59" t="s">
        <v>218</v>
      </c>
      <c r="B30" s="60" t="s">
        <v>47</v>
      </c>
      <c r="C30" s="85">
        <v>3</v>
      </c>
      <c r="D30" s="60"/>
      <c r="E30" s="60"/>
      <c r="F30" s="60"/>
      <c r="G30" s="60"/>
      <c r="H30" s="60"/>
    </row>
    <row r="32" spans="1:5" ht="15">
      <c r="A32" s="13" t="s">
        <v>134</v>
      </c>
      <c r="E32" s="13" t="s">
        <v>135</v>
      </c>
    </row>
    <row r="33" ht="15">
      <c r="A33" s="13"/>
    </row>
    <row r="34" ht="15">
      <c r="A34" s="13"/>
    </row>
    <row r="36" ht="18">
      <c r="A36" s="86" t="s">
        <v>123</v>
      </c>
    </row>
    <row r="38" ht="12.75">
      <c r="A38" t="s">
        <v>124</v>
      </c>
    </row>
    <row r="40" spans="1:8" ht="13.5" thickBot="1">
      <c r="A40" s="60" t="s">
        <v>125</v>
      </c>
      <c r="B40" s="84" t="s">
        <v>126</v>
      </c>
      <c r="C40" s="85" t="s">
        <v>22</v>
      </c>
      <c r="D40" s="60" t="s">
        <v>127</v>
      </c>
      <c r="E40" s="60" t="s">
        <v>128</v>
      </c>
      <c r="F40" s="60" t="s">
        <v>129</v>
      </c>
      <c r="G40" s="60" t="s">
        <v>130</v>
      </c>
      <c r="H40" s="60" t="s">
        <v>131</v>
      </c>
    </row>
    <row r="41" spans="1:8" ht="19.5" customHeight="1">
      <c r="A41" s="82" t="s">
        <v>113</v>
      </c>
      <c r="B41" s="60" t="s">
        <v>139</v>
      </c>
      <c r="C41" s="85" t="s">
        <v>219</v>
      </c>
      <c r="D41" s="60"/>
      <c r="E41" s="60"/>
      <c r="F41" s="60"/>
      <c r="G41" s="60"/>
      <c r="H41" s="60"/>
    </row>
    <row r="42" spans="1:8" ht="19.5" customHeight="1">
      <c r="A42" s="83" t="s">
        <v>108</v>
      </c>
      <c r="B42" s="60" t="s">
        <v>139</v>
      </c>
      <c r="C42" s="85" t="s">
        <v>219</v>
      </c>
      <c r="D42" s="60"/>
      <c r="E42" s="60"/>
      <c r="F42" s="60"/>
      <c r="G42" s="60"/>
      <c r="H42" s="60"/>
    </row>
    <row r="43" spans="1:8" ht="19.5" customHeight="1">
      <c r="A43" s="83" t="s">
        <v>109</v>
      </c>
      <c r="B43" s="60" t="s">
        <v>139</v>
      </c>
      <c r="C43" s="85" t="s">
        <v>207</v>
      </c>
      <c r="D43" s="60"/>
      <c r="E43" s="60"/>
      <c r="F43" s="60"/>
      <c r="G43" s="60"/>
      <c r="H43" s="60"/>
    </row>
    <row r="44" spans="1:8" ht="19.5" customHeight="1">
      <c r="A44" s="83" t="s">
        <v>110</v>
      </c>
      <c r="B44" s="60" t="s">
        <v>139</v>
      </c>
      <c r="C44" s="85" t="s">
        <v>219</v>
      </c>
      <c r="D44" s="60"/>
      <c r="E44" s="60"/>
      <c r="F44" s="60"/>
      <c r="G44" s="60"/>
      <c r="H44" s="60"/>
    </row>
    <row r="45" spans="1:8" ht="19.5" customHeight="1">
      <c r="A45" s="83" t="s">
        <v>111</v>
      </c>
      <c r="B45" s="60" t="s">
        <v>139</v>
      </c>
      <c r="C45" s="85" t="s">
        <v>208</v>
      </c>
      <c r="D45" s="60"/>
      <c r="E45" s="60"/>
      <c r="F45" s="60"/>
      <c r="G45" s="60"/>
      <c r="H45" s="60"/>
    </row>
    <row r="46" spans="1:8" ht="19.5" customHeight="1">
      <c r="A46" s="83" t="s">
        <v>112</v>
      </c>
      <c r="B46" s="60" t="s">
        <v>139</v>
      </c>
      <c r="C46" s="85" t="s">
        <v>219</v>
      </c>
      <c r="D46" s="60"/>
      <c r="E46" s="60"/>
      <c r="F46" s="60"/>
      <c r="G46" s="60"/>
      <c r="H46" s="60"/>
    </row>
    <row r="48" spans="1:5" ht="15">
      <c r="A48" s="13" t="s">
        <v>134</v>
      </c>
      <c r="E48" s="13" t="s">
        <v>135</v>
      </c>
    </row>
    <row r="49" ht="18">
      <c r="A49" s="86" t="s">
        <v>123</v>
      </c>
    </row>
    <row r="51" ht="12.75">
      <c r="A51" t="s">
        <v>124</v>
      </c>
    </row>
    <row r="53" spans="1:8" ht="13.5" thickBot="1">
      <c r="A53" s="60" t="s">
        <v>125</v>
      </c>
      <c r="B53" s="84" t="s">
        <v>126</v>
      </c>
      <c r="C53" s="85" t="s">
        <v>22</v>
      </c>
      <c r="D53" s="60" t="s">
        <v>127</v>
      </c>
      <c r="E53" s="60" t="s">
        <v>128</v>
      </c>
      <c r="F53" s="60" t="s">
        <v>129</v>
      </c>
      <c r="G53" s="60" t="s">
        <v>130</v>
      </c>
      <c r="H53" s="60" t="s">
        <v>131</v>
      </c>
    </row>
    <row r="54" spans="1:8" ht="19.5" customHeight="1">
      <c r="A54" s="82" t="s">
        <v>114</v>
      </c>
      <c r="B54" s="60" t="s">
        <v>137</v>
      </c>
      <c r="C54" s="85" t="s">
        <v>19</v>
      </c>
      <c r="D54" s="60"/>
      <c r="E54" s="60"/>
      <c r="F54" s="60"/>
      <c r="G54" s="60"/>
      <c r="H54" s="60"/>
    </row>
    <row r="55" spans="1:8" ht="19.5" customHeight="1">
      <c r="A55" s="83" t="s">
        <v>115</v>
      </c>
      <c r="B55" s="60" t="s">
        <v>137</v>
      </c>
      <c r="C55" s="85" t="s">
        <v>19</v>
      </c>
      <c r="D55" s="60"/>
      <c r="E55" s="60"/>
      <c r="F55" s="60"/>
      <c r="G55" s="60"/>
      <c r="H55" s="60"/>
    </row>
    <row r="56" spans="1:8" ht="19.5" customHeight="1">
      <c r="A56" s="83" t="s">
        <v>116</v>
      </c>
      <c r="B56" s="60" t="s">
        <v>137</v>
      </c>
      <c r="C56" s="85" t="s">
        <v>208</v>
      </c>
      <c r="D56" s="60"/>
      <c r="E56" s="60"/>
      <c r="F56" s="60"/>
      <c r="G56" s="60"/>
      <c r="H56" s="60"/>
    </row>
    <row r="57" spans="1:8" ht="19.5" customHeight="1">
      <c r="A57" s="83" t="s">
        <v>117</v>
      </c>
      <c r="B57" s="60" t="s">
        <v>137</v>
      </c>
      <c r="C57" s="85" t="s">
        <v>219</v>
      </c>
      <c r="D57" s="60"/>
      <c r="E57" s="60"/>
      <c r="F57" s="60"/>
      <c r="G57" s="60"/>
      <c r="H57" s="60"/>
    </row>
    <row r="58" spans="1:8" ht="19.5" customHeight="1">
      <c r="A58" s="83" t="s">
        <v>118</v>
      </c>
      <c r="B58" s="60" t="s">
        <v>137</v>
      </c>
      <c r="C58" s="85" t="s">
        <v>219</v>
      </c>
      <c r="D58" s="60"/>
      <c r="E58" s="60"/>
      <c r="F58" s="60"/>
      <c r="G58" s="60"/>
      <c r="H58" s="60"/>
    </row>
    <row r="59" spans="1:8" ht="19.5" customHeight="1">
      <c r="A59" s="83" t="s">
        <v>119</v>
      </c>
      <c r="B59" s="60" t="s">
        <v>137</v>
      </c>
      <c r="C59" s="85">
        <v>3</v>
      </c>
      <c r="D59" s="60"/>
      <c r="E59" s="60"/>
      <c r="F59" s="60"/>
      <c r="G59" s="60"/>
      <c r="H59" s="60"/>
    </row>
    <row r="61" spans="1:5" ht="15">
      <c r="A61" s="13" t="s">
        <v>134</v>
      </c>
      <c r="E61" s="13" t="s">
        <v>135</v>
      </c>
    </row>
    <row r="63" ht="15">
      <c r="A63" s="13"/>
    </row>
    <row r="65" ht="18">
      <c r="A65" s="86" t="s">
        <v>123</v>
      </c>
    </row>
    <row r="67" ht="12.75">
      <c r="A67" t="s">
        <v>124</v>
      </c>
    </row>
    <row r="69" spans="1:8" ht="13.5" thickBot="1">
      <c r="A69" s="60" t="s">
        <v>125</v>
      </c>
      <c r="B69" s="84" t="s">
        <v>126</v>
      </c>
      <c r="C69" s="85" t="s">
        <v>22</v>
      </c>
      <c r="D69" s="60" t="s">
        <v>127</v>
      </c>
      <c r="E69" s="60" t="s">
        <v>128</v>
      </c>
      <c r="F69" s="60" t="s">
        <v>129</v>
      </c>
      <c r="G69" s="60" t="s">
        <v>130</v>
      </c>
      <c r="H69" s="60" t="s">
        <v>131</v>
      </c>
    </row>
    <row r="70" spans="1:8" ht="19.5" customHeight="1">
      <c r="A70" s="82" t="s">
        <v>120</v>
      </c>
      <c r="B70" s="60" t="s">
        <v>201</v>
      </c>
      <c r="C70" s="85" t="s">
        <v>45</v>
      </c>
      <c r="D70" s="60"/>
      <c r="E70" s="60"/>
      <c r="F70" s="60"/>
      <c r="G70" s="60"/>
      <c r="H70" s="60"/>
    </row>
    <row r="71" spans="1:8" ht="19.5" customHeight="1">
      <c r="A71" s="83" t="s">
        <v>121</v>
      </c>
      <c r="B71" s="60" t="s">
        <v>201</v>
      </c>
      <c r="C71" s="85" t="s">
        <v>238</v>
      </c>
      <c r="D71" s="60"/>
      <c r="E71" s="60"/>
      <c r="F71" s="60"/>
      <c r="G71" s="60"/>
      <c r="H71" s="60"/>
    </row>
    <row r="72" spans="1:8" ht="19.5" customHeight="1">
      <c r="A72" s="83" t="s">
        <v>122</v>
      </c>
      <c r="B72" s="60" t="s">
        <v>201</v>
      </c>
      <c r="C72" s="85" t="s">
        <v>238</v>
      </c>
      <c r="D72" s="60"/>
      <c r="E72" s="60"/>
      <c r="F72" s="60"/>
      <c r="G72" s="60"/>
      <c r="H72" s="60"/>
    </row>
    <row r="73" spans="1:8" ht="19.5" customHeight="1">
      <c r="A73" s="59" t="s">
        <v>235</v>
      </c>
      <c r="B73" s="60" t="s">
        <v>201</v>
      </c>
      <c r="C73" s="85">
        <v>3</v>
      </c>
      <c r="D73" s="60"/>
      <c r="E73" s="60"/>
      <c r="F73" s="60"/>
      <c r="G73" s="60"/>
      <c r="H73" s="60"/>
    </row>
    <row r="74" spans="1:8" ht="19.5" customHeight="1">
      <c r="A74" s="59" t="s">
        <v>234</v>
      </c>
      <c r="B74" s="60" t="s">
        <v>201</v>
      </c>
      <c r="C74" s="85">
        <v>3</v>
      </c>
      <c r="D74" s="60"/>
      <c r="E74" s="60"/>
      <c r="F74" s="60"/>
      <c r="G74" s="60"/>
      <c r="H74" s="60"/>
    </row>
    <row r="75" spans="1:8" ht="19.5" customHeight="1">
      <c r="A75" s="59" t="s">
        <v>236</v>
      </c>
      <c r="B75" s="60" t="s">
        <v>201</v>
      </c>
      <c r="C75" s="85">
        <v>3</v>
      </c>
      <c r="D75" s="60"/>
      <c r="E75" s="60"/>
      <c r="F75" s="60"/>
      <c r="G75" s="60"/>
      <c r="H75" s="60"/>
    </row>
    <row r="76" spans="1:8" ht="19.5" customHeight="1">
      <c r="A76" s="59" t="s">
        <v>237</v>
      </c>
      <c r="B76" s="87" t="s">
        <v>201</v>
      </c>
      <c r="C76" s="85" t="s">
        <v>45</v>
      </c>
      <c r="D76" s="60"/>
      <c r="E76" s="60"/>
      <c r="F76" s="60"/>
      <c r="G76" s="60"/>
      <c r="H76" s="60"/>
    </row>
    <row r="78" spans="1:5" ht="15">
      <c r="A78" s="13" t="s">
        <v>134</v>
      </c>
      <c r="E78" s="13" t="s">
        <v>135</v>
      </c>
    </row>
    <row r="80" ht="15">
      <c r="A80" s="13"/>
    </row>
    <row r="83" ht="18">
      <c r="A83" s="86" t="s">
        <v>123</v>
      </c>
    </row>
    <row r="85" ht="12.75">
      <c r="A85" t="s">
        <v>124</v>
      </c>
    </row>
    <row r="87" spans="1:8" ht="12.75">
      <c r="A87" s="60" t="s">
        <v>125</v>
      </c>
      <c r="B87" s="84" t="s">
        <v>126</v>
      </c>
      <c r="C87" s="85" t="s">
        <v>22</v>
      </c>
      <c r="D87" s="60" t="s">
        <v>127</v>
      </c>
      <c r="E87" s="60" t="s">
        <v>128</v>
      </c>
      <c r="F87" s="60" t="s">
        <v>129</v>
      </c>
      <c r="G87" s="60" t="s">
        <v>130</v>
      </c>
      <c r="H87" s="60" t="s">
        <v>131</v>
      </c>
    </row>
    <row r="88" spans="1:8" ht="19.5" customHeight="1">
      <c r="A88" s="59" t="s">
        <v>209</v>
      </c>
      <c r="B88" s="60" t="s">
        <v>47</v>
      </c>
      <c r="C88" s="85">
        <v>3</v>
      </c>
      <c r="D88" s="60"/>
      <c r="E88" s="60"/>
      <c r="F88" s="60"/>
      <c r="G88" s="60"/>
      <c r="H88" s="60"/>
    </row>
    <row r="89" spans="1:8" ht="19.5" customHeight="1">
      <c r="A89" s="59" t="s">
        <v>210</v>
      </c>
      <c r="B89" s="60" t="s">
        <v>47</v>
      </c>
      <c r="C89" s="85">
        <v>3</v>
      </c>
      <c r="D89" s="60"/>
      <c r="E89" s="60"/>
      <c r="F89" s="60"/>
      <c r="G89" s="60"/>
      <c r="H89" s="60"/>
    </row>
    <row r="90" spans="1:8" ht="19.5" customHeight="1">
      <c r="A90" s="59" t="s">
        <v>211</v>
      </c>
      <c r="B90" s="60" t="s">
        <v>47</v>
      </c>
      <c r="C90" s="85">
        <v>3</v>
      </c>
      <c r="D90" s="60"/>
      <c r="E90" s="60"/>
      <c r="F90" s="60"/>
      <c r="G90" s="60"/>
      <c r="H90" s="60"/>
    </row>
    <row r="91" spans="1:8" ht="19.5" customHeight="1">
      <c r="A91" s="59" t="s">
        <v>212</v>
      </c>
      <c r="B91" s="60" t="s">
        <v>47</v>
      </c>
      <c r="C91" s="85">
        <v>3</v>
      </c>
      <c r="D91" s="60"/>
      <c r="E91" s="60"/>
      <c r="F91" s="60"/>
      <c r="G91" s="60"/>
      <c r="H91" s="60"/>
    </row>
    <row r="92" spans="1:8" ht="19.5" customHeight="1">
      <c r="A92" s="59" t="s">
        <v>213</v>
      </c>
      <c r="B92" s="60" t="s">
        <v>47</v>
      </c>
      <c r="C92" s="85" t="s">
        <v>45</v>
      </c>
      <c r="D92" s="60"/>
      <c r="E92" s="60"/>
      <c r="F92" s="60"/>
      <c r="G92" s="60"/>
      <c r="H92" s="60"/>
    </row>
    <row r="93" spans="1:8" ht="19.5" customHeight="1">
      <c r="A93" s="59" t="s">
        <v>217</v>
      </c>
      <c r="B93" s="60" t="s">
        <v>47</v>
      </c>
      <c r="C93" s="85" t="s">
        <v>215</v>
      </c>
      <c r="D93" s="60"/>
      <c r="E93" s="60"/>
      <c r="F93" s="60"/>
      <c r="G93" s="60"/>
      <c r="H93" s="60"/>
    </row>
    <row r="94" spans="1:8" ht="19.5" customHeight="1">
      <c r="A94" s="59" t="s">
        <v>216</v>
      </c>
      <c r="B94" s="60" t="s">
        <v>47</v>
      </c>
      <c r="C94" s="85" t="s">
        <v>215</v>
      </c>
      <c r="D94" s="60"/>
      <c r="E94" s="60"/>
      <c r="F94" s="60"/>
      <c r="G94" s="60"/>
      <c r="H94" s="60"/>
    </row>
    <row r="95" spans="1:8" ht="19.5" customHeight="1">
      <c r="A95" s="59" t="s">
        <v>214</v>
      </c>
      <c r="B95" s="60" t="s">
        <v>47</v>
      </c>
      <c r="C95" s="85" t="s">
        <v>215</v>
      </c>
      <c r="D95" s="60"/>
      <c r="E95" s="60"/>
      <c r="F95" s="60"/>
      <c r="G95" s="60"/>
      <c r="H95" s="60"/>
    </row>
    <row r="97" spans="1:5" ht="15">
      <c r="A97" s="13" t="s">
        <v>134</v>
      </c>
      <c r="E97" s="13" t="s">
        <v>135</v>
      </c>
    </row>
    <row r="98" ht="18">
      <c r="A98" s="86" t="s">
        <v>123</v>
      </c>
    </row>
    <row r="100" ht="12.75">
      <c r="A100" t="s">
        <v>124</v>
      </c>
    </row>
    <row r="102" spans="1:8" ht="12.75">
      <c r="A102" s="60" t="s">
        <v>125</v>
      </c>
      <c r="B102" s="84" t="s">
        <v>126</v>
      </c>
      <c r="C102" s="85" t="s">
        <v>22</v>
      </c>
      <c r="D102" s="60" t="s">
        <v>127</v>
      </c>
      <c r="E102" s="60" t="s">
        <v>128</v>
      </c>
      <c r="F102" s="60" t="s">
        <v>129</v>
      </c>
      <c r="G102" s="60" t="s">
        <v>130</v>
      </c>
      <c r="H102" s="60" t="s">
        <v>131</v>
      </c>
    </row>
    <row r="103" spans="1:8" ht="19.5" customHeight="1">
      <c r="A103" s="59" t="s">
        <v>220</v>
      </c>
      <c r="B103" s="60" t="s">
        <v>139</v>
      </c>
      <c r="C103" s="85" t="s">
        <v>19</v>
      </c>
      <c r="D103" s="60"/>
      <c r="E103" s="60"/>
      <c r="F103" s="60"/>
      <c r="G103" s="60"/>
      <c r="H103" s="60"/>
    </row>
    <row r="104" spans="1:8" ht="19.5" customHeight="1">
      <c r="A104" s="59" t="s">
        <v>221</v>
      </c>
      <c r="B104" s="60" t="s">
        <v>139</v>
      </c>
      <c r="C104" s="85" t="s">
        <v>19</v>
      </c>
      <c r="D104" s="60"/>
      <c r="E104" s="60"/>
      <c r="F104" s="60"/>
      <c r="G104" s="60"/>
      <c r="H104" s="60"/>
    </row>
    <row r="105" spans="1:8" ht="19.5" customHeight="1">
      <c r="A105" s="59" t="s">
        <v>222</v>
      </c>
      <c r="B105" s="60" t="s">
        <v>139</v>
      </c>
      <c r="C105" s="85" t="s">
        <v>207</v>
      </c>
      <c r="D105" s="60"/>
      <c r="E105" s="60"/>
      <c r="F105" s="60"/>
      <c r="G105" s="60"/>
      <c r="H105" s="60"/>
    </row>
    <row r="106" spans="1:8" ht="19.5" customHeight="1">
      <c r="A106" s="59" t="s">
        <v>223</v>
      </c>
      <c r="B106" s="60" t="s">
        <v>139</v>
      </c>
      <c r="C106" s="85" t="s">
        <v>207</v>
      </c>
      <c r="D106" s="60"/>
      <c r="E106" s="60"/>
      <c r="F106" s="60"/>
      <c r="G106" s="60"/>
      <c r="H106" s="60"/>
    </row>
    <row r="107" spans="1:8" ht="19.5" customHeight="1">
      <c r="A107" s="59" t="s">
        <v>224</v>
      </c>
      <c r="B107" s="60" t="s">
        <v>139</v>
      </c>
      <c r="C107" s="85" t="s">
        <v>45</v>
      </c>
      <c r="D107" s="60"/>
      <c r="E107" s="60"/>
      <c r="F107" s="60"/>
      <c r="G107" s="60"/>
      <c r="H107" s="60"/>
    </row>
    <row r="108" spans="1:8" ht="19.5" customHeight="1">
      <c r="A108" s="59" t="s">
        <v>225</v>
      </c>
      <c r="B108" s="60" t="s">
        <v>139</v>
      </c>
      <c r="C108" s="85" t="s">
        <v>45</v>
      </c>
      <c r="D108" s="60"/>
      <c r="E108" s="60"/>
      <c r="F108" s="60"/>
      <c r="G108" s="60"/>
      <c r="H108" s="60"/>
    </row>
    <row r="109" spans="1:8" ht="19.5" customHeight="1">
      <c r="A109" s="59" t="s">
        <v>226</v>
      </c>
      <c r="B109" s="60" t="s">
        <v>139</v>
      </c>
      <c r="C109" s="85" t="s">
        <v>45</v>
      </c>
      <c r="D109" s="60"/>
      <c r="E109" s="60"/>
      <c r="F109" s="60"/>
      <c r="G109" s="60"/>
      <c r="H109" s="60"/>
    </row>
    <row r="111" spans="1:5" ht="15">
      <c r="A111" s="13" t="s">
        <v>134</v>
      </c>
      <c r="E111" s="13" t="s">
        <v>135</v>
      </c>
    </row>
    <row r="112" spans="1:5" ht="15">
      <c r="A112" s="13"/>
      <c r="E112" s="13"/>
    </row>
    <row r="113" spans="1:5" ht="15">
      <c r="A113" s="13"/>
      <c r="E113" s="13"/>
    </row>
    <row r="114" ht="18">
      <c r="A114" s="86" t="s">
        <v>123</v>
      </c>
    </row>
    <row r="116" ht="12.75">
      <c r="A116" t="s">
        <v>124</v>
      </c>
    </row>
    <row r="118" spans="1:8" ht="12.75">
      <c r="A118" s="60" t="s">
        <v>125</v>
      </c>
      <c r="B118" s="84" t="s">
        <v>126</v>
      </c>
      <c r="C118" s="85" t="s">
        <v>22</v>
      </c>
      <c r="D118" s="60" t="s">
        <v>127</v>
      </c>
      <c r="E118" s="60" t="s">
        <v>128</v>
      </c>
      <c r="F118" s="60" t="s">
        <v>129</v>
      </c>
      <c r="G118" s="60" t="s">
        <v>130</v>
      </c>
      <c r="H118" s="60" t="s">
        <v>131</v>
      </c>
    </row>
    <row r="119" spans="1:8" ht="19.5" customHeight="1">
      <c r="A119" s="59" t="s">
        <v>227</v>
      </c>
      <c r="B119" s="60" t="s">
        <v>137</v>
      </c>
      <c r="C119" s="85" t="s">
        <v>45</v>
      </c>
      <c r="D119" s="60"/>
      <c r="E119" s="60"/>
      <c r="F119" s="60"/>
      <c r="G119" s="60"/>
      <c r="H119" s="60"/>
    </row>
    <row r="120" spans="1:8" ht="19.5" customHeight="1">
      <c r="A120" s="59" t="s">
        <v>228</v>
      </c>
      <c r="B120" s="60" t="s">
        <v>137</v>
      </c>
      <c r="C120" s="85" t="s">
        <v>208</v>
      </c>
      <c r="D120" s="60"/>
      <c r="E120" s="60"/>
      <c r="F120" s="60"/>
      <c r="G120" s="60"/>
      <c r="H120" s="60"/>
    </row>
    <row r="121" spans="1:8" ht="19.5" customHeight="1">
      <c r="A121" s="59" t="s">
        <v>229</v>
      </c>
      <c r="B121" s="60" t="s">
        <v>137</v>
      </c>
      <c r="C121" s="85">
        <v>3</v>
      </c>
      <c r="D121" s="60"/>
      <c r="E121" s="60"/>
      <c r="F121" s="60"/>
      <c r="G121" s="60"/>
      <c r="H121" s="60"/>
    </row>
    <row r="122" spans="1:8" ht="19.5" customHeight="1">
      <c r="A122" s="59" t="s">
        <v>230</v>
      </c>
      <c r="B122" s="60" t="s">
        <v>137</v>
      </c>
      <c r="C122" s="85">
        <v>3</v>
      </c>
      <c r="D122" s="60"/>
      <c r="E122" s="60"/>
      <c r="F122" s="60"/>
      <c r="G122" s="60"/>
      <c r="H122" s="60"/>
    </row>
    <row r="123" spans="1:8" ht="19.5" customHeight="1">
      <c r="A123" s="59" t="s">
        <v>231</v>
      </c>
      <c r="B123" s="60" t="s">
        <v>137</v>
      </c>
      <c r="C123" s="85">
        <v>3</v>
      </c>
      <c r="D123" s="60"/>
      <c r="E123" s="60"/>
      <c r="F123" s="60"/>
      <c r="G123" s="60"/>
      <c r="H123" s="60"/>
    </row>
    <row r="124" spans="1:8" ht="19.5" customHeight="1">
      <c r="A124" s="59" t="s">
        <v>232</v>
      </c>
      <c r="B124" s="60" t="s">
        <v>137</v>
      </c>
      <c r="C124" s="85">
        <v>3</v>
      </c>
      <c r="D124" s="60"/>
      <c r="E124" s="60"/>
      <c r="F124" s="60"/>
      <c r="G124" s="60"/>
      <c r="H124" s="60"/>
    </row>
    <row r="125" spans="1:8" ht="19.5" customHeight="1">
      <c r="A125" s="59" t="s">
        <v>233</v>
      </c>
      <c r="B125" s="60" t="s">
        <v>137</v>
      </c>
      <c r="C125" s="85">
        <v>3</v>
      </c>
      <c r="D125" s="60"/>
      <c r="E125" s="60"/>
      <c r="F125" s="60"/>
      <c r="G125" s="60"/>
      <c r="H125" s="60"/>
    </row>
    <row r="127" spans="1:5" ht="15">
      <c r="A127" s="13" t="s">
        <v>134</v>
      </c>
      <c r="E127" s="13" t="s">
        <v>135</v>
      </c>
    </row>
    <row r="128" spans="1:5" ht="15">
      <c r="A128" s="13"/>
      <c r="E128" s="13"/>
    </row>
    <row r="129" spans="1:5" ht="15">
      <c r="A129" s="13"/>
      <c r="E129" s="13"/>
    </row>
    <row r="132" spans="1:3" ht="15">
      <c r="A132" s="1" t="s">
        <v>156</v>
      </c>
      <c r="B132" s="1"/>
      <c r="C132" s="62"/>
    </row>
    <row r="133" spans="1:3" ht="15">
      <c r="A133" s="1"/>
      <c r="B133" s="1"/>
      <c r="C133" s="62"/>
    </row>
    <row r="134" spans="1:3" ht="15">
      <c r="A134" s="1" t="s">
        <v>157</v>
      </c>
      <c r="B134" s="88">
        <v>40235</v>
      </c>
      <c r="C134" s="62"/>
    </row>
    <row r="136" spans="1:3" ht="19.5" customHeight="1">
      <c r="A136" s="1" t="s">
        <v>158</v>
      </c>
      <c r="B136" s="1" t="s">
        <v>162</v>
      </c>
      <c r="C136" s="62"/>
    </row>
    <row r="137" spans="1:3" ht="19.5" customHeight="1">
      <c r="A137" s="1" t="s">
        <v>159</v>
      </c>
      <c r="B137" s="1" t="s">
        <v>163</v>
      </c>
      <c r="C137" s="62"/>
    </row>
    <row r="138" spans="1:3" ht="19.5" customHeight="1">
      <c r="A138" s="1" t="s">
        <v>11</v>
      </c>
      <c r="B138" s="1" t="s">
        <v>165</v>
      </c>
      <c r="C138" s="62"/>
    </row>
    <row r="139" spans="1:3" ht="19.5" customHeight="1">
      <c r="A139" s="1" t="s">
        <v>95</v>
      </c>
      <c r="B139" s="1" t="s">
        <v>164</v>
      </c>
      <c r="C139" s="62"/>
    </row>
    <row r="140" spans="1:3" ht="19.5" customHeight="1">
      <c r="A140" s="1" t="s">
        <v>13</v>
      </c>
      <c r="B140" s="1" t="s">
        <v>166</v>
      </c>
      <c r="C140" s="62"/>
    </row>
    <row r="141" spans="1:3" ht="19.5" customHeight="1">
      <c r="A141" s="1" t="s">
        <v>160</v>
      </c>
      <c r="B141" s="1" t="s">
        <v>167</v>
      </c>
      <c r="C141" s="62"/>
    </row>
    <row r="142" spans="1:3" ht="19.5" customHeight="1">
      <c r="A142" s="1" t="s">
        <v>161</v>
      </c>
      <c r="B142" s="1" t="s">
        <v>168</v>
      </c>
      <c r="C142" s="62"/>
    </row>
    <row r="145" spans="1:4" ht="18">
      <c r="A145" s="86" t="s">
        <v>156</v>
      </c>
      <c r="B145" s="86"/>
      <c r="C145" s="99"/>
      <c r="D145" s="86"/>
    </row>
    <row r="146" spans="1:4" ht="18">
      <c r="A146" s="86"/>
      <c r="B146" s="86"/>
      <c r="C146" s="99"/>
      <c r="D146" s="86"/>
    </row>
    <row r="147" spans="1:4" ht="18">
      <c r="A147" s="86" t="s">
        <v>187</v>
      </c>
      <c r="B147" s="100">
        <v>40235</v>
      </c>
      <c r="C147" s="99"/>
      <c r="D147" s="86"/>
    </row>
    <row r="149" spans="1:3" ht="19.5" customHeight="1">
      <c r="A149" s="1" t="s">
        <v>188</v>
      </c>
      <c r="B149" s="1" t="s">
        <v>192</v>
      </c>
      <c r="C149" s="62"/>
    </row>
    <row r="150" spans="1:3" ht="19.5" customHeight="1">
      <c r="A150" s="1" t="s">
        <v>189</v>
      </c>
      <c r="B150" s="1" t="s">
        <v>193</v>
      </c>
      <c r="C150" s="62"/>
    </row>
    <row r="151" spans="1:3" ht="19.5" customHeight="1">
      <c r="A151" s="1" t="s">
        <v>190</v>
      </c>
      <c r="B151" s="1" t="s">
        <v>195</v>
      </c>
      <c r="C151" s="62"/>
    </row>
    <row r="152" spans="1:3" ht="19.5" customHeight="1">
      <c r="A152" s="1" t="s">
        <v>191</v>
      </c>
      <c r="B152" s="1" t="s">
        <v>196</v>
      </c>
      <c r="C152" s="62"/>
    </row>
    <row r="153" spans="1:3" ht="19.5" customHeight="1">
      <c r="A153" s="1"/>
      <c r="B153" s="1"/>
      <c r="C153" s="62"/>
    </row>
    <row r="154" spans="1:3" ht="19.5" customHeight="1">
      <c r="A154" s="1"/>
      <c r="B154" s="1"/>
      <c r="C154" s="62"/>
    </row>
    <row r="155" spans="1:3" ht="19.5" customHeight="1">
      <c r="A155" s="1" t="s">
        <v>188</v>
      </c>
      <c r="B155" s="1" t="s">
        <v>197</v>
      </c>
      <c r="C155" s="62"/>
    </row>
    <row r="156" spans="1:3" ht="19.5" customHeight="1">
      <c r="A156" s="1" t="s">
        <v>189</v>
      </c>
      <c r="B156" s="1" t="s">
        <v>199</v>
      </c>
      <c r="C156" s="62"/>
    </row>
    <row r="157" spans="1:3" ht="19.5" customHeight="1">
      <c r="A157" s="1" t="s">
        <v>190</v>
      </c>
      <c r="B157" s="1" t="s">
        <v>194</v>
      </c>
      <c r="C157" s="62"/>
    </row>
    <row r="158" spans="1:2" ht="19.5" customHeight="1">
      <c r="A158" s="1" t="s">
        <v>191</v>
      </c>
      <c r="B158" s="1" t="s">
        <v>198</v>
      </c>
    </row>
  </sheetData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M18"/>
  <sheetViews>
    <sheetView workbookViewId="0" topLeftCell="A1">
      <selection activeCell="E26" sqref="E26"/>
    </sheetView>
  </sheetViews>
  <sheetFormatPr defaultColWidth="9.140625" defaultRowHeight="12.75"/>
  <cols>
    <col min="1" max="1" width="22.140625" style="0" customWidth="1"/>
    <col min="2" max="13" width="5.7109375" style="0" customWidth="1"/>
  </cols>
  <sheetData>
    <row r="1" spans="1:13" ht="45" customHeight="1">
      <c r="A1" s="144" t="s">
        <v>72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3" ht="15" customHeight="1">
      <c r="A2" s="2"/>
      <c r="B2" s="3"/>
      <c r="C2" s="3"/>
      <c r="D2" s="148" t="s">
        <v>44</v>
      </c>
      <c r="E2" s="149"/>
      <c r="F2" s="149"/>
      <c r="G2" s="149"/>
      <c r="H2" s="3"/>
      <c r="I2" s="3"/>
      <c r="J2" s="3"/>
      <c r="K2" s="3"/>
      <c r="L2" s="3"/>
      <c r="M2" s="3"/>
    </row>
    <row r="3" spans="3:13" ht="15">
      <c r="C3" s="53"/>
      <c r="D3" s="4"/>
      <c r="E3" s="4" t="s">
        <v>3</v>
      </c>
      <c r="F3" s="4"/>
      <c r="G3" s="53"/>
      <c r="H3" s="53"/>
      <c r="I3" s="53"/>
      <c r="J3" s="53"/>
      <c r="K3" s="53"/>
      <c r="L3" s="53"/>
      <c r="M3" s="53"/>
    </row>
    <row r="4" spans="1:13" ht="15">
      <c r="A4" s="1"/>
      <c r="B4" s="150" t="s">
        <v>54</v>
      </c>
      <c r="C4" s="150"/>
      <c r="D4" s="150"/>
      <c r="E4" s="150"/>
      <c r="F4" s="150"/>
      <c r="G4" s="150"/>
      <c r="H4" s="150" t="s">
        <v>55</v>
      </c>
      <c r="I4" s="150"/>
      <c r="J4" s="150"/>
      <c r="K4" s="150"/>
      <c r="L4" s="150"/>
      <c r="M4" s="150"/>
    </row>
    <row r="5" spans="1:13" ht="15">
      <c r="A5" s="1"/>
      <c r="B5" s="57" t="s">
        <v>18</v>
      </c>
      <c r="C5" s="57" t="s">
        <v>19</v>
      </c>
      <c r="D5" s="57">
        <v>1</v>
      </c>
      <c r="E5" s="57">
        <v>2</v>
      </c>
      <c r="F5" s="57">
        <v>3</v>
      </c>
      <c r="G5" s="57" t="s">
        <v>45</v>
      </c>
      <c r="H5" s="57" t="s">
        <v>18</v>
      </c>
      <c r="I5" s="57" t="s">
        <v>19</v>
      </c>
      <c r="J5" s="57">
        <v>1</v>
      </c>
      <c r="K5" s="57">
        <v>2</v>
      </c>
      <c r="L5" s="57">
        <v>3</v>
      </c>
      <c r="M5" s="57" t="s">
        <v>45</v>
      </c>
    </row>
    <row r="6" spans="1:13" ht="15">
      <c r="A6" s="54" t="s">
        <v>49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>
        <v>3</v>
      </c>
    </row>
    <row r="7" spans="1:13" ht="15">
      <c r="A7" s="67" t="s">
        <v>48</v>
      </c>
      <c r="B7" s="68"/>
      <c r="C7" s="68"/>
      <c r="D7" s="68"/>
      <c r="E7" s="68"/>
      <c r="F7" s="68"/>
      <c r="G7" s="68"/>
      <c r="H7" s="68"/>
      <c r="I7" s="68">
        <v>4</v>
      </c>
      <c r="J7" s="68"/>
      <c r="K7" s="68"/>
      <c r="L7" s="68"/>
      <c r="M7" s="68">
        <v>2</v>
      </c>
    </row>
    <row r="8" spans="1:13" ht="15">
      <c r="A8" s="65" t="s">
        <v>47</v>
      </c>
      <c r="B8" s="66"/>
      <c r="C8" s="66"/>
      <c r="D8" s="66">
        <v>1</v>
      </c>
      <c r="E8" s="66">
        <v>3</v>
      </c>
      <c r="F8" s="66">
        <v>2</v>
      </c>
      <c r="G8" s="66"/>
      <c r="H8" s="66">
        <v>3</v>
      </c>
      <c r="I8" s="66">
        <v>1</v>
      </c>
      <c r="J8" s="66">
        <v>1</v>
      </c>
      <c r="K8" s="66">
        <v>1</v>
      </c>
      <c r="L8" s="66"/>
      <c r="M8" s="66"/>
    </row>
    <row r="9" spans="1:13" ht="15">
      <c r="A9" s="56" t="s">
        <v>50</v>
      </c>
      <c r="B9" s="69"/>
      <c r="C9" s="69"/>
      <c r="D9" s="69">
        <v>1</v>
      </c>
      <c r="E9" s="69"/>
      <c r="F9" s="69"/>
      <c r="G9" s="69">
        <v>5</v>
      </c>
      <c r="H9" s="69"/>
      <c r="I9" s="69"/>
      <c r="J9" s="69">
        <v>5</v>
      </c>
      <c r="K9" s="69">
        <v>1</v>
      </c>
      <c r="L9" s="69"/>
      <c r="M9" s="69"/>
    </row>
    <row r="10" spans="1:13" ht="15">
      <c r="A10" s="63" t="s">
        <v>46</v>
      </c>
      <c r="B10" s="64"/>
      <c r="C10" s="64"/>
      <c r="D10" s="64"/>
      <c r="E10" s="64">
        <v>3</v>
      </c>
      <c r="F10" s="64">
        <v>1</v>
      </c>
      <c r="G10" s="64">
        <v>2</v>
      </c>
      <c r="H10" s="64"/>
      <c r="I10" s="64">
        <v>2</v>
      </c>
      <c r="J10" s="64">
        <v>3</v>
      </c>
      <c r="K10" s="64"/>
      <c r="L10" s="64">
        <v>1</v>
      </c>
      <c r="M10" s="64"/>
    </row>
    <row r="11" spans="1:13" ht="15">
      <c r="A11" s="70" t="s">
        <v>51</v>
      </c>
      <c r="B11" s="71"/>
      <c r="C11" s="71">
        <v>2</v>
      </c>
      <c r="D11" s="71">
        <v>1</v>
      </c>
      <c r="E11" s="71">
        <v>1</v>
      </c>
      <c r="F11" s="71">
        <v>2</v>
      </c>
      <c r="G11" s="71"/>
      <c r="H11" s="71"/>
      <c r="I11" s="71"/>
      <c r="J11" s="71"/>
      <c r="K11" s="71"/>
      <c r="L11" s="71"/>
      <c r="M11" s="71"/>
    </row>
    <row r="12" spans="1:13" ht="15">
      <c r="A12" s="59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</row>
    <row r="13" spans="1:13" ht="15">
      <c r="A13" s="146" t="s">
        <v>0</v>
      </c>
      <c r="B13" s="58">
        <f aca="true" t="shared" si="0" ref="B13:M13">SUM(B6:B11)</f>
        <v>0</v>
      </c>
      <c r="C13" s="58">
        <f t="shared" si="0"/>
        <v>2</v>
      </c>
      <c r="D13" s="58">
        <f t="shared" si="0"/>
        <v>3</v>
      </c>
      <c r="E13" s="58">
        <f t="shared" si="0"/>
        <v>7</v>
      </c>
      <c r="F13" s="58">
        <f t="shared" si="0"/>
        <v>5</v>
      </c>
      <c r="G13" s="58">
        <f t="shared" si="0"/>
        <v>7</v>
      </c>
      <c r="H13" s="58">
        <f t="shared" si="0"/>
        <v>3</v>
      </c>
      <c r="I13" s="58">
        <f t="shared" si="0"/>
        <v>7</v>
      </c>
      <c r="J13" s="58">
        <f t="shared" si="0"/>
        <v>9</v>
      </c>
      <c r="K13" s="58">
        <f t="shared" si="0"/>
        <v>2</v>
      </c>
      <c r="L13" s="58">
        <f t="shared" si="0"/>
        <v>1</v>
      </c>
      <c r="M13" s="58">
        <f t="shared" si="0"/>
        <v>5</v>
      </c>
    </row>
    <row r="14" spans="1:13" s="1" customFormat="1" ht="15">
      <c r="A14" s="147"/>
      <c r="B14" s="151">
        <f>SUM(B13+C13+D13+E13+F13+G13)</f>
        <v>24</v>
      </c>
      <c r="C14" s="151"/>
      <c r="D14" s="151"/>
      <c r="E14" s="151"/>
      <c r="F14" s="151"/>
      <c r="G14" s="151"/>
      <c r="H14" s="151">
        <f>SUM(H13+I13+J13+K13+L13+M13)</f>
        <v>27</v>
      </c>
      <c r="I14" s="151"/>
      <c r="J14" s="151"/>
      <c r="K14" s="151"/>
      <c r="L14" s="151"/>
      <c r="M14" s="151"/>
    </row>
    <row r="15" s="1" customFormat="1" ht="15"/>
    <row r="16" spans="1:13" ht="15">
      <c r="A16" s="13" t="s">
        <v>30</v>
      </c>
      <c r="B16" s="1"/>
      <c r="C16" s="1" t="s">
        <v>10</v>
      </c>
      <c r="D16" s="1"/>
      <c r="E16" s="1"/>
      <c r="F16" s="1"/>
      <c r="G16" s="1"/>
      <c r="H16" s="1" t="s">
        <v>1</v>
      </c>
      <c r="I16" s="1"/>
      <c r="J16" s="1" t="s">
        <v>46</v>
      </c>
      <c r="K16" s="1"/>
      <c r="L16" s="1"/>
      <c r="M16" s="1"/>
    </row>
    <row r="17" spans="1:13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5">
      <c r="A18" s="1" t="s">
        <v>4</v>
      </c>
      <c r="B18" s="1"/>
      <c r="C18" s="1" t="s">
        <v>58</v>
      </c>
      <c r="D18" s="1"/>
      <c r="E18" s="1"/>
      <c r="F18" s="1"/>
      <c r="G18" s="1"/>
      <c r="H18" s="1" t="s">
        <v>5</v>
      </c>
      <c r="I18" s="1"/>
      <c r="J18" s="1" t="s">
        <v>46</v>
      </c>
      <c r="K18" s="1"/>
      <c r="L18" s="1"/>
      <c r="M18" s="1"/>
    </row>
  </sheetData>
  <mergeCells count="7">
    <mergeCell ref="A1:M1"/>
    <mergeCell ref="A13:A14"/>
    <mergeCell ref="D2:G2"/>
    <mergeCell ref="B4:G4"/>
    <mergeCell ref="H4:M4"/>
    <mergeCell ref="B14:G14"/>
    <mergeCell ref="H14:M14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M20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22.57421875" style="0" customWidth="1"/>
    <col min="2" max="13" width="4.7109375" style="0" customWidth="1"/>
  </cols>
  <sheetData>
    <row r="1" spans="1:13" ht="47.25" customHeight="1">
      <c r="A1" s="153" t="s">
        <v>94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pans="1:13" ht="21.75" customHeight="1">
      <c r="A2" s="148" t="s">
        <v>44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3" ht="15">
      <c r="A3" s="148" t="s">
        <v>3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13" ht="15">
      <c r="A4" s="1"/>
      <c r="B4" s="117" t="s">
        <v>54</v>
      </c>
      <c r="C4" s="118"/>
      <c r="D4" s="118"/>
      <c r="E4" s="118"/>
      <c r="F4" s="118"/>
      <c r="G4" s="119"/>
      <c r="H4" s="117" t="s">
        <v>55</v>
      </c>
      <c r="I4" s="118"/>
      <c r="J4" s="118"/>
      <c r="K4" s="118"/>
      <c r="L4" s="118"/>
      <c r="M4" s="119"/>
    </row>
    <row r="5" spans="1:13" ht="15">
      <c r="A5" s="1"/>
      <c r="B5" s="57" t="s">
        <v>18</v>
      </c>
      <c r="C5" s="57" t="s">
        <v>19</v>
      </c>
      <c r="D5" s="57">
        <v>1</v>
      </c>
      <c r="E5" s="57">
        <v>2</v>
      </c>
      <c r="F5" s="57">
        <v>3</v>
      </c>
      <c r="G5" s="57" t="s">
        <v>45</v>
      </c>
      <c r="H5" s="57" t="s">
        <v>18</v>
      </c>
      <c r="I5" s="57" t="s">
        <v>19</v>
      </c>
      <c r="J5" s="57">
        <v>1</v>
      </c>
      <c r="K5" s="57">
        <v>2</v>
      </c>
      <c r="L5" s="57">
        <v>3</v>
      </c>
      <c r="M5" s="57" t="s">
        <v>45</v>
      </c>
    </row>
    <row r="6" spans="1:13" ht="15">
      <c r="A6" s="63" t="s">
        <v>49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>
        <v>2</v>
      </c>
      <c r="M6" s="64">
        <v>5</v>
      </c>
    </row>
    <row r="7" spans="1:13" ht="15">
      <c r="A7" s="65" t="s">
        <v>53</v>
      </c>
      <c r="B7" s="66"/>
      <c r="C7" s="66"/>
      <c r="D7" s="66"/>
      <c r="E7" s="66"/>
      <c r="F7" s="66"/>
      <c r="G7" s="66">
        <v>2</v>
      </c>
      <c r="H7" s="66"/>
      <c r="I7" s="66"/>
      <c r="J7" s="66"/>
      <c r="K7" s="66"/>
      <c r="L7" s="66"/>
      <c r="M7" s="66"/>
    </row>
    <row r="8" spans="1:13" ht="15">
      <c r="A8" s="67" t="s">
        <v>48</v>
      </c>
      <c r="B8" s="68"/>
      <c r="C8" s="68"/>
      <c r="D8" s="68"/>
      <c r="E8" s="68"/>
      <c r="F8" s="68"/>
      <c r="G8" s="68"/>
      <c r="H8" s="68"/>
      <c r="I8" s="68">
        <v>2</v>
      </c>
      <c r="J8" s="68"/>
      <c r="K8" s="68"/>
      <c r="L8" s="68"/>
      <c r="M8" s="68">
        <v>2</v>
      </c>
    </row>
    <row r="9" spans="1:13" ht="15">
      <c r="A9" s="54" t="s">
        <v>47</v>
      </c>
      <c r="B9" s="55"/>
      <c r="C9" s="55"/>
      <c r="D9" s="55">
        <v>1</v>
      </c>
      <c r="E9" s="55">
        <v>3</v>
      </c>
      <c r="F9" s="55">
        <v>4</v>
      </c>
      <c r="G9" s="55">
        <v>2</v>
      </c>
      <c r="H9" s="55">
        <v>3</v>
      </c>
      <c r="I9" s="55">
        <v>1</v>
      </c>
      <c r="J9" s="55">
        <v>1</v>
      </c>
      <c r="K9" s="55">
        <v>1</v>
      </c>
      <c r="L9" s="55">
        <v>5</v>
      </c>
      <c r="M9" s="55">
        <v>4</v>
      </c>
    </row>
    <row r="10" spans="1:13" ht="15">
      <c r="A10" s="56" t="s">
        <v>50</v>
      </c>
      <c r="B10" s="69"/>
      <c r="C10" s="69"/>
      <c r="D10" s="69">
        <v>2</v>
      </c>
      <c r="E10" s="69">
        <v>2</v>
      </c>
      <c r="F10" s="69">
        <v>1</v>
      </c>
      <c r="G10" s="69">
        <v>6</v>
      </c>
      <c r="H10" s="69"/>
      <c r="I10" s="69">
        <v>2</v>
      </c>
      <c r="J10" s="69">
        <v>5</v>
      </c>
      <c r="K10" s="69">
        <v>3</v>
      </c>
      <c r="L10" s="69"/>
      <c r="M10" s="69">
        <v>3</v>
      </c>
    </row>
    <row r="11" spans="1:13" ht="15">
      <c r="A11" s="70" t="s">
        <v>46</v>
      </c>
      <c r="B11" s="71"/>
      <c r="C11" s="71"/>
      <c r="D11" s="71"/>
      <c r="E11" s="71">
        <v>3</v>
      </c>
      <c r="F11" s="71">
        <v>1</v>
      </c>
      <c r="G11" s="71">
        <v>9</v>
      </c>
      <c r="H11" s="71"/>
      <c r="I11" s="71">
        <v>2</v>
      </c>
      <c r="J11" s="71">
        <v>4</v>
      </c>
      <c r="K11" s="71"/>
      <c r="L11" s="71">
        <v>6</v>
      </c>
      <c r="M11" s="71">
        <v>1</v>
      </c>
    </row>
    <row r="12" spans="1:13" ht="15">
      <c r="A12" s="72" t="s">
        <v>52</v>
      </c>
      <c r="B12" s="73"/>
      <c r="C12" s="73"/>
      <c r="D12" s="73"/>
      <c r="E12" s="73"/>
      <c r="F12" s="73"/>
      <c r="G12" s="73"/>
      <c r="H12" s="73">
        <v>1</v>
      </c>
      <c r="I12" s="73"/>
      <c r="J12" s="73">
        <v>1</v>
      </c>
      <c r="K12" s="73">
        <v>1</v>
      </c>
      <c r="L12" s="73"/>
      <c r="M12" s="73"/>
    </row>
    <row r="13" spans="1:13" ht="15">
      <c r="A13" s="74" t="s">
        <v>51</v>
      </c>
      <c r="B13" s="75"/>
      <c r="C13" s="75">
        <v>2</v>
      </c>
      <c r="D13" s="75">
        <v>1</v>
      </c>
      <c r="E13" s="75">
        <v>1</v>
      </c>
      <c r="F13" s="75">
        <v>4</v>
      </c>
      <c r="G13" s="75"/>
      <c r="H13" s="75"/>
      <c r="I13" s="75"/>
      <c r="J13" s="75"/>
      <c r="K13" s="75"/>
      <c r="L13" s="75"/>
      <c r="M13" s="75"/>
    </row>
    <row r="14" spans="1:13" ht="15">
      <c r="A14" s="59"/>
      <c r="B14" s="58"/>
      <c r="C14" s="8"/>
      <c r="D14" s="58"/>
      <c r="E14" s="59"/>
      <c r="F14" s="60"/>
      <c r="G14" s="60"/>
      <c r="H14" s="60"/>
      <c r="I14" s="60"/>
      <c r="J14" s="60"/>
      <c r="K14" s="60"/>
      <c r="L14" s="60"/>
      <c r="M14" s="60"/>
    </row>
    <row r="15" spans="1:13" ht="15">
      <c r="A15" s="146" t="s">
        <v>0</v>
      </c>
      <c r="B15" s="58">
        <f aca="true" t="shared" si="0" ref="B15:M15">SUM(B6:B13)</f>
        <v>0</v>
      </c>
      <c r="C15" s="58">
        <f t="shared" si="0"/>
        <v>2</v>
      </c>
      <c r="D15" s="58">
        <f t="shared" si="0"/>
        <v>4</v>
      </c>
      <c r="E15" s="58">
        <f t="shared" si="0"/>
        <v>9</v>
      </c>
      <c r="F15" s="58">
        <f t="shared" si="0"/>
        <v>10</v>
      </c>
      <c r="G15" s="58">
        <f t="shared" si="0"/>
        <v>19</v>
      </c>
      <c r="H15" s="58">
        <f t="shared" si="0"/>
        <v>4</v>
      </c>
      <c r="I15" s="58">
        <f t="shared" si="0"/>
        <v>7</v>
      </c>
      <c r="J15" s="58">
        <f t="shared" si="0"/>
        <v>11</v>
      </c>
      <c r="K15" s="58">
        <f t="shared" si="0"/>
        <v>5</v>
      </c>
      <c r="L15" s="58">
        <f t="shared" si="0"/>
        <v>13</v>
      </c>
      <c r="M15" s="58">
        <f t="shared" si="0"/>
        <v>15</v>
      </c>
    </row>
    <row r="16" spans="1:13" ht="15">
      <c r="A16" s="152"/>
      <c r="B16" s="151">
        <f>SUM(B15+C15+D15+E15+F15+G15)</f>
        <v>44</v>
      </c>
      <c r="C16" s="151"/>
      <c r="D16" s="151"/>
      <c r="E16" s="151"/>
      <c r="F16" s="151"/>
      <c r="G16" s="151"/>
      <c r="H16" s="151">
        <f>SUM(H15+I15+J15+K15+L15+M15)</f>
        <v>55</v>
      </c>
      <c r="I16" s="151"/>
      <c r="J16" s="151"/>
      <c r="K16" s="151"/>
      <c r="L16" s="151"/>
      <c r="M16" s="151"/>
    </row>
    <row r="18" spans="1:11" ht="15">
      <c r="A18" s="13" t="s">
        <v>30</v>
      </c>
      <c r="D18" t="s">
        <v>10</v>
      </c>
      <c r="I18" t="s">
        <v>1</v>
      </c>
      <c r="K18" t="s">
        <v>46</v>
      </c>
    </row>
    <row r="19" ht="15">
      <c r="A19" s="1"/>
    </row>
    <row r="20" spans="1:11" ht="15">
      <c r="A20" s="1" t="s">
        <v>4</v>
      </c>
      <c r="D20" t="s">
        <v>58</v>
      </c>
      <c r="I20" t="s">
        <v>5</v>
      </c>
      <c r="K20" t="s">
        <v>46</v>
      </c>
    </row>
  </sheetData>
  <sheetProtection/>
  <mergeCells count="8">
    <mergeCell ref="A1:M1"/>
    <mergeCell ref="H4:M4"/>
    <mergeCell ref="B4:G4"/>
    <mergeCell ref="A3:M3"/>
    <mergeCell ref="B16:G16"/>
    <mergeCell ref="H16:M16"/>
    <mergeCell ref="A15:A16"/>
    <mergeCell ref="A2:M2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D47"/>
  <sheetViews>
    <sheetView workbookViewId="0" topLeftCell="A1">
      <selection activeCell="B24" sqref="B24"/>
    </sheetView>
  </sheetViews>
  <sheetFormatPr defaultColWidth="9.140625" defaultRowHeight="12.75"/>
  <cols>
    <col min="1" max="1" width="32.00390625" style="0" customWidth="1"/>
    <col min="2" max="2" width="27.8515625" style="0" customWidth="1"/>
    <col min="3" max="3" width="15.421875" style="0" customWidth="1"/>
    <col min="4" max="4" width="5.8515625" style="61" customWidth="1"/>
  </cols>
  <sheetData>
    <row r="1" spans="1:4" ht="45" customHeight="1">
      <c r="A1" s="144" t="s">
        <v>68</v>
      </c>
      <c r="B1" s="120"/>
      <c r="C1" s="120"/>
      <c r="D1" s="120"/>
    </row>
    <row r="2" spans="1:4" ht="15">
      <c r="A2" s="1"/>
      <c r="B2" s="1"/>
      <c r="C2" s="1"/>
      <c r="D2" s="62"/>
    </row>
    <row r="3" spans="1:4" ht="15">
      <c r="A3" s="1" t="s">
        <v>56</v>
      </c>
      <c r="B3" s="1" t="s">
        <v>10</v>
      </c>
      <c r="C3" s="1" t="s">
        <v>3</v>
      </c>
      <c r="D3" s="62" t="s">
        <v>1</v>
      </c>
    </row>
    <row r="4" spans="1:4" ht="15">
      <c r="A4" s="1" t="s">
        <v>2</v>
      </c>
      <c r="B4" s="1" t="s">
        <v>14</v>
      </c>
      <c r="C4" s="1" t="s">
        <v>15</v>
      </c>
      <c r="D4" s="62" t="s">
        <v>1</v>
      </c>
    </row>
    <row r="5" spans="1:4" ht="15">
      <c r="A5" s="1"/>
      <c r="B5" s="1" t="s">
        <v>57</v>
      </c>
      <c r="C5" s="1" t="s">
        <v>15</v>
      </c>
      <c r="D5" s="62">
        <v>2</v>
      </c>
    </row>
    <row r="6" spans="1:4" ht="15">
      <c r="A6" s="1"/>
      <c r="B6" s="1"/>
      <c r="C6" s="1"/>
      <c r="D6" s="62"/>
    </row>
    <row r="7" spans="1:4" ht="15">
      <c r="A7" s="1" t="s">
        <v>4</v>
      </c>
      <c r="B7" s="1" t="s">
        <v>58</v>
      </c>
      <c r="C7" s="1" t="s">
        <v>3</v>
      </c>
      <c r="D7" s="62" t="s">
        <v>5</v>
      </c>
    </row>
    <row r="8" spans="1:4" ht="15">
      <c r="A8" s="1" t="s">
        <v>6</v>
      </c>
      <c r="B8" s="1" t="s">
        <v>59</v>
      </c>
      <c r="C8" s="1" t="s">
        <v>3</v>
      </c>
      <c r="D8" s="62">
        <v>3</v>
      </c>
    </row>
    <row r="9" spans="1:4" ht="15">
      <c r="A9" s="1"/>
      <c r="B9" s="1"/>
      <c r="C9" s="1"/>
      <c r="D9" s="62"/>
    </row>
    <row r="10" spans="1:4" ht="15">
      <c r="A10" s="1" t="s">
        <v>60</v>
      </c>
      <c r="B10" s="1" t="s">
        <v>61</v>
      </c>
      <c r="C10" s="1" t="s">
        <v>3</v>
      </c>
      <c r="D10" s="62">
        <v>3</v>
      </c>
    </row>
    <row r="11" spans="1:4" ht="15">
      <c r="A11" s="1" t="s">
        <v>63</v>
      </c>
      <c r="B11" s="1" t="s">
        <v>64</v>
      </c>
      <c r="C11" s="1" t="s">
        <v>3</v>
      </c>
      <c r="D11" s="62">
        <v>3</v>
      </c>
    </row>
    <row r="12" spans="1:4" ht="15">
      <c r="A12" s="1"/>
      <c r="B12" s="1"/>
      <c r="C12" s="1"/>
      <c r="D12" s="62"/>
    </row>
    <row r="13" spans="1:4" ht="15">
      <c r="A13" s="1" t="s">
        <v>7</v>
      </c>
      <c r="B13" s="1" t="s">
        <v>62</v>
      </c>
      <c r="C13" s="1"/>
      <c r="D13" s="62"/>
    </row>
    <row r="14" spans="1:4" ht="15">
      <c r="A14" s="1"/>
      <c r="B14" s="1"/>
      <c r="C14" s="1"/>
      <c r="D14" s="62"/>
    </row>
    <row r="15" spans="1:4" ht="15">
      <c r="A15" s="1" t="s">
        <v>8</v>
      </c>
      <c r="B15" s="1"/>
      <c r="C15" s="1"/>
      <c r="D15" s="4"/>
    </row>
    <row r="16" spans="1:4" ht="15">
      <c r="A16" s="1"/>
      <c r="B16" s="1"/>
      <c r="C16" s="1"/>
      <c r="D16" s="4"/>
    </row>
    <row r="17" spans="1:4" ht="15">
      <c r="A17" s="1"/>
      <c r="B17" s="1"/>
      <c r="C17" s="1"/>
      <c r="D17" s="4"/>
    </row>
    <row r="18" spans="1:4" ht="15">
      <c r="A18" s="1" t="s">
        <v>9</v>
      </c>
      <c r="B18" s="1"/>
      <c r="C18" s="1"/>
      <c r="D18" s="4"/>
    </row>
    <row r="19" spans="1:4" ht="15">
      <c r="A19" s="1"/>
      <c r="B19" s="1"/>
      <c r="C19" s="1"/>
      <c r="D19" s="4"/>
    </row>
    <row r="20" spans="1:4" ht="15">
      <c r="A20" s="1"/>
      <c r="B20" s="1"/>
      <c r="C20" s="1"/>
      <c r="D20" s="4"/>
    </row>
    <row r="21" spans="1:4" ht="15">
      <c r="A21" s="1" t="s">
        <v>11</v>
      </c>
      <c r="B21" s="1"/>
      <c r="C21" s="1"/>
      <c r="D21" s="4"/>
    </row>
    <row r="22" spans="1:4" ht="15">
      <c r="A22" s="1"/>
      <c r="B22" s="1"/>
      <c r="C22" s="1"/>
      <c r="D22" s="4"/>
    </row>
    <row r="23" spans="1:4" ht="15">
      <c r="A23" s="1"/>
      <c r="B23" s="1"/>
      <c r="C23" s="1"/>
      <c r="D23" s="4"/>
    </row>
    <row r="24" spans="1:4" ht="15">
      <c r="A24" s="1" t="s">
        <v>12</v>
      </c>
      <c r="B24" s="1"/>
      <c r="C24" s="1"/>
      <c r="D24" s="4"/>
    </row>
    <row r="25" spans="1:4" ht="15">
      <c r="A25" s="1"/>
      <c r="B25" s="1"/>
      <c r="C25" s="1"/>
      <c r="D25" s="4"/>
    </row>
    <row r="26" spans="1:4" ht="15">
      <c r="A26" s="1"/>
      <c r="B26" s="1"/>
      <c r="C26" s="1"/>
      <c r="D26" s="4"/>
    </row>
    <row r="27" spans="1:4" ht="15">
      <c r="A27" s="1" t="s">
        <v>13</v>
      </c>
      <c r="B27" s="1"/>
      <c r="C27" s="1"/>
      <c r="D27" s="4"/>
    </row>
    <row r="28" spans="1:4" ht="15">
      <c r="A28" s="1"/>
      <c r="B28" s="1"/>
      <c r="C28" s="1"/>
      <c r="D28" s="4"/>
    </row>
    <row r="29" spans="1:4" ht="15">
      <c r="A29" s="1"/>
      <c r="B29" s="1"/>
      <c r="C29" s="1"/>
      <c r="D29" s="4"/>
    </row>
    <row r="30" spans="1:4" ht="15">
      <c r="A30" s="1" t="s">
        <v>16</v>
      </c>
      <c r="B30" s="1"/>
      <c r="C30" s="1"/>
      <c r="D30" s="4"/>
    </row>
    <row r="31" spans="1:4" ht="15">
      <c r="A31" s="1"/>
      <c r="B31" s="1"/>
      <c r="C31" s="1"/>
      <c r="D31" s="4"/>
    </row>
    <row r="32" spans="1:4" ht="15">
      <c r="A32" s="1"/>
      <c r="B32" s="1"/>
      <c r="C32" s="1"/>
      <c r="D32" s="4"/>
    </row>
    <row r="33" spans="1:4" ht="15">
      <c r="A33" s="1" t="s">
        <v>7</v>
      </c>
      <c r="B33" s="1" t="s">
        <v>65</v>
      </c>
      <c r="C33" s="1"/>
      <c r="D33" s="62"/>
    </row>
    <row r="34" spans="1:4" ht="15">
      <c r="A34" s="1"/>
      <c r="B34" s="1"/>
      <c r="C34" s="1"/>
      <c r="D34" s="62"/>
    </row>
    <row r="35" spans="1:4" s="1" customFormat="1" ht="15">
      <c r="A35" s="1" t="s">
        <v>66</v>
      </c>
      <c r="D35" s="62"/>
    </row>
    <row r="36" s="1" customFormat="1" ht="15">
      <c r="D36" s="62"/>
    </row>
    <row r="37" s="1" customFormat="1" ht="15">
      <c r="D37" s="62"/>
    </row>
    <row r="38" spans="1:4" s="1" customFormat="1" ht="15">
      <c r="A38" s="1" t="s">
        <v>13</v>
      </c>
      <c r="D38" s="62"/>
    </row>
    <row r="39" s="1" customFormat="1" ht="15">
      <c r="D39" s="62"/>
    </row>
    <row r="40" s="1" customFormat="1" ht="15">
      <c r="D40" s="62"/>
    </row>
    <row r="41" spans="1:4" s="1" customFormat="1" ht="15">
      <c r="A41" s="1" t="s">
        <v>67</v>
      </c>
      <c r="D41" s="62"/>
    </row>
    <row r="42" s="1" customFormat="1" ht="15">
      <c r="D42" s="62"/>
    </row>
    <row r="43" s="1" customFormat="1" ht="15">
      <c r="D43" s="62"/>
    </row>
    <row r="44" spans="1:4" s="1" customFormat="1" ht="15">
      <c r="A44" s="1" t="s">
        <v>8</v>
      </c>
      <c r="D44" s="62"/>
    </row>
    <row r="45" s="1" customFormat="1" ht="15">
      <c r="D45" s="62"/>
    </row>
    <row r="46" s="1" customFormat="1" ht="15">
      <c r="D46" s="62"/>
    </row>
    <row r="47" spans="1:4" ht="15">
      <c r="A47" s="1"/>
      <c r="B47" s="1"/>
      <c r="C47" s="1"/>
      <c r="D47" s="62"/>
    </row>
  </sheetData>
  <mergeCells count="1">
    <mergeCell ref="A1:D1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O38"/>
  <sheetViews>
    <sheetView zoomScalePageLayoutView="0" workbookViewId="0" topLeftCell="A1">
      <selection activeCell="K33" sqref="K33"/>
    </sheetView>
  </sheetViews>
  <sheetFormatPr defaultColWidth="9.140625" defaultRowHeight="12.75"/>
  <cols>
    <col min="1" max="1" width="20.8515625" style="0" customWidth="1"/>
    <col min="2" max="13" width="8.7109375" style="0" customWidth="1"/>
    <col min="14" max="14" width="10.7109375" style="0" customWidth="1"/>
    <col min="15" max="15" width="4.421875" style="0" customWidth="1"/>
  </cols>
  <sheetData>
    <row r="1" ht="15.75">
      <c r="A1" s="6" t="s">
        <v>69</v>
      </c>
    </row>
    <row r="2" spans="1:12" ht="15.75">
      <c r="A2" s="1" t="s">
        <v>70</v>
      </c>
      <c r="B2" s="1"/>
      <c r="C2" s="1"/>
      <c r="F2" s="6" t="s">
        <v>54</v>
      </c>
      <c r="H2" s="6" t="s">
        <v>17</v>
      </c>
      <c r="I2" s="6"/>
      <c r="L2" s="1" t="s">
        <v>71</v>
      </c>
    </row>
    <row r="3" spans="2:14" ht="13.5" thickBot="1">
      <c r="B3" s="7" t="s">
        <v>27</v>
      </c>
      <c r="C3" s="7"/>
      <c r="D3" s="7" t="s">
        <v>9</v>
      </c>
      <c r="E3" s="7"/>
      <c r="F3" s="7" t="s">
        <v>11</v>
      </c>
      <c r="G3" s="7"/>
      <c r="H3" s="7" t="s">
        <v>12</v>
      </c>
      <c r="I3" s="7"/>
      <c r="J3" s="7" t="s">
        <v>13</v>
      </c>
      <c r="K3" s="7"/>
      <c r="L3" s="7" t="s">
        <v>25</v>
      </c>
      <c r="M3" s="7"/>
      <c r="N3" s="7" t="s">
        <v>26</v>
      </c>
    </row>
    <row r="4" spans="1:15" ht="12" customHeight="1">
      <c r="A4" s="21" t="s">
        <v>20</v>
      </c>
      <c r="B4" s="22"/>
      <c r="C4" s="22">
        <v>12.5</v>
      </c>
      <c r="D4" s="22"/>
      <c r="E4" s="22">
        <v>11.1</v>
      </c>
      <c r="F4" s="22">
        <v>9.1</v>
      </c>
      <c r="G4" s="22">
        <v>9.9</v>
      </c>
      <c r="H4" s="22">
        <v>8.6</v>
      </c>
      <c r="I4" s="22">
        <v>13</v>
      </c>
      <c r="J4" s="22"/>
      <c r="K4" s="22">
        <v>10.8</v>
      </c>
      <c r="L4" s="22"/>
      <c r="M4" s="22">
        <v>10.4</v>
      </c>
      <c r="N4" s="23"/>
      <c r="O4" s="24"/>
    </row>
    <row r="5" spans="1:15" ht="12" customHeight="1">
      <c r="A5" s="25" t="s">
        <v>73</v>
      </c>
      <c r="B5" s="14">
        <v>8.5</v>
      </c>
      <c r="C5" s="14"/>
      <c r="D5" s="14">
        <v>9.5</v>
      </c>
      <c r="E5" s="14">
        <v>9.3</v>
      </c>
      <c r="F5" s="14">
        <v>8.7</v>
      </c>
      <c r="G5" s="14">
        <v>9.4</v>
      </c>
      <c r="H5" s="14">
        <v>9</v>
      </c>
      <c r="I5" s="14"/>
      <c r="J5" s="14">
        <v>9.45</v>
      </c>
      <c r="K5" s="14">
        <v>9.35</v>
      </c>
      <c r="L5" s="14">
        <v>9.1</v>
      </c>
      <c r="M5" s="14"/>
      <c r="N5" s="19"/>
      <c r="O5" s="26"/>
    </row>
    <row r="6" spans="1:15" ht="12" customHeight="1">
      <c r="A6" s="25" t="s">
        <v>74</v>
      </c>
      <c r="B6" s="14">
        <v>9.1</v>
      </c>
      <c r="C6" s="14">
        <v>10.5</v>
      </c>
      <c r="D6" s="14">
        <v>9.6</v>
      </c>
      <c r="E6" s="14">
        <v>10.9</v>
      </c>
      <c r="F6" s="14"/>
      <c r="G6" s="14"/>
      <c r="H6" s="14"/>
      <c r="I6" s="14">
        <v>12.8</v>
      </c>
      <c r="J6" s="14">
        <v>9.5</v>
      </c>
      <c r="K6" s="14">
        <v>10</v>
      </c>
      <c r="L6" s="14">
        <v>8.3</v>
      </c>
      <c r="M6" s="14">
        <v>9.4</v>
      </c>
      <c r="N6" s="19"/>
      <c r="O6" s="26"/>
    </row>
    <row r="7" spans="1:15" ht="12" customHeight="1">
      <c r="A7" s="25" t="s">
        <v>75</v>
      </c>
      <c r="B7" s="14">
        <v>8.2</v>
      </c>
      <c r="C7" s="14">
        <v>9.6</v>
      </c>
      <c r="D7" s="14">
        <v>7.4</v>
      </c>
      <c r="E7" s="14">
        <v>9.3</v>
      </c>
      <c r="F7" s="14">
        <v>9.1</v>
      </c>
      <c r="G7" s="14">
        <v>9.6</v>
      </c>
      <c r="H7" s="14">
        <v>9.5</v>
      </c>
      <c r="I7" s="14">
        <v>11.5</v>
      </c>
      <c r="J7" s="14">
        <v>8.2</v>
      </c>
      <c r="K7" s="14"/>
      <c r="L7" s="14">
        <v>8.7</v>
      </c>
      <c r="M7" s="14">
        <v>9.3</v>
      </c>
      <c r="N7" s="19"/>
      <c r="O7" s="26"/>
    </row>
    <row r="8" spans="1:15" ht="12" customHeight="1">
      <c r="A8" s="25" t="s">
        <v>76</v>
      </c>
      <c r="B8" s="14">
        <v>9.1</v>
      </c>
      <c r="C8" s="14">
        <v>10.2</v>
      </c>
      <c r="D8" s="14">
        <v>9.3</v>
      </c>
      <c r="E8" s="14">
        <v>10.2</v>
      </c>
      <c r="F8" s="14">
        <v>9.3</v>
      </c>
      <c r="G8" s="14">
        <v>9.8</v>
      </c>
      <c r="H8" s="14">
        <v>9.15</v>
      </c>
      <c r="I8" s="14">
        <v>11.8</v>
      </c>
      <c r="J8" s="14">
        <v>9.65</v>
      </c>
      <c r="K8" s="14">
        <v>10.9</v>
      </c>
      <c r="L8" s="14">
        <v>9.2</v>
      </c>
      <c r="M8" s="14">
        <v>9.9</v>
      </c>
      <c r="N8" s="19"/>
      <c r="O8" s="26"/>
    </row>
    <row r="9" spans="1:15" ht="12" customHeight="1">
      <c r="A9" s="25" t="s">
        <v>77</v>
      </c>
      <c r="B9" s="14">
        <v>8.9</v>
      </c>
      <c r="C9" s="14">
        <v>9.2</v>
      </c>
      <c r="D9" s="14">
        <v>9.3</v>
      </c>
      <c r="E9" s="14"/>
      <c r="F9" s="14">
        <v>9</v>
      </c>
      <c r="G9" s="14">
        <v>9</v>
      </c>
      <c r="H9" s="14">
        <v>9</v>
      </c>
      <c r="I9" s="14">
        <v>9.4</v>
      </c>
      <c r="J9" s="14">
        <v>9.7</v>
      </c>
      <c r="K9" s="14">
        <v>9.4</v>
      </c>
      <c r="L9" s="14">
        <v>9</v>
      </c>
      <c r="M9" s="14">
        <v>9.5</v>
      </c>
      <c r="N9" s="19"/>
      <c r="O9" s="26"/>
    </row>
    <row r="10" spans="1:15" ht="16.5" thickBot="1">
      <c r="A10" s="27" t="s">
        <v>47</v>
      </c>
      <c r="B10" s="28">
        <f>SUM(B4:B9)</f>
        <v>43.8</v>
      </c>
      <c r="C10" s="28">
        <f aca="true" t="shared" si="0" ref="C10:M10">SUM(C4:C9)</f>
        <v>52</v>
      </c>
      <c r="D10" s="28">
        <f t="shared" si="0"/>
        <v>45.099999999999994</v>
      </c>
      <c r="E10" s="28">
        <f t="shared" si="0"/>
        <v>50.8</v>
      </c>
      <c r="F10" s="28">
        <f t="shared" si="0"/>
        <v>45.2</v>
      </c>
      <c r="G10" s="28">
        <f t="shared" si="0"/>
        <v>47.7</v>
      </c>
      <c r="H10" s="28">
        <f t="shared" si="0"/>
        <v>45.25</v>
      </c>
      <c r="I10" s="28">
        <f t="shared" si="0"/>
        <v>58.49999999999999</v>
      </c>
      <c r="J10" s="28">
        <f t="shared" si="0"/>
        <v>46.5</v>
      </c>
      <c r="K10" s="28">
        <f t="shared" si="0"/>
        <v>50.449999999999996</v>
      </c>
      <c r="L10" s="28">
        <f t="shared" si="0"/>
        <v>44.3</v>
      </c>
      <c r="M10" s="28">
        <f t="shared" si="0"/>
        <v>48.5</v>
      </c>
      <c r="N10" s="29">
        <f>SUM(B10:M10)</f>
        <v>578.0999999999999</v>
      </c>
      <c r="O10" s="30">
        <v>1</v>
      </c>
    </row>
    <row r="11" spans="1:15" s="18" customFormat="1" ht="15.75" customHeight="1" thickBot="1">
      <c r="A11" s="77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20"/>
      <c r="O11" s="101"/>
    </row>
    <row r="12" spans="1:15" ht="12" customHeight="1">
      <c r="A12" s="21" t="s">
        <v>89</v>
      </c>
      <c r="B12" s="22">
        <v>9.1</v>
      </c>
      <c r="C12" s="22">
        <v>9.7</v>
      </c>
      <c r="D12" s="22"/>
      <c r="E12" s="22">
        <v>9.8</v>
      </c>
      <c r="F12" s="22">
        <v>9.2</v>
      </c>
      <c r="G12" s="22">
        <v>10.5</v>
      </c>
      <c r="H12" s="22">
        <v>9</v>
      </c>
      <c r="I12" s="22">
        <v>12.95</v>
      </c>
      <c r="J12" s="22">
        <v>9.6</v>
      </c>
      <c r="K12" s="22">
        <v>10.7</v>
      </c>
      <c r="L12" s="22">
        <v>9.5</v>
      </c>
      <c r="M12" s="14">
        <v>9.8</v>
      </c>
      <c r="N12" s="23"/>
      <c r="O12" s="24"/>
    </row>
    <row r="13" spans="1:15" ht="12" customHeight="1">
      <c r="A13" s="25" t="s">
        <v>90</v>
      </c>
      <c r="B13" s="14">
        <v>9.1</v>
      </c>
      <c r="C13" s="14">
        <v>9</v>
      </c>
      <c r="D13" s="14">
        <v>9.2</v>
      </c>
      <c r="E13" s="14">
        <v>7</v>
      </c>
      <c r="F13" s="14">
        <v>8.6</v>
      </c>
      <c r="G13" s="14">
        <v>8.6</v>
      </c>
      <c r="H13" s="14">
        <v>8.95</v>
      </c>
      <c r="I13" s="14">
        <v>8.55</v>
      </c>
      <c r="J13" s="14">
        <v>8.6</v>
      </c>
      <c r="K13" s="14">
        <v>8.5</v>
      </c>
      <c r="L13" s="14"/>
      <c r="M13" s="14">
        <v>8.9</v>
      </c>
      <c r="N13" s="19"/>
      <c r="O13" s="26"/>
    </row>
    <row r="14" spans="1:15" ht="12" customHeight="1">
      <c r="A14" s="25" t="s">
        <v>91</v>
      </c>
      <c r="B14" s="14">
        <v>8.8</v>
      </c>
      <c r="C14" s="14">
        <v>8.8</v>
      </c>
      <c r="D14" s="14">
        <v>9.15</v>
      </c>
      <c r="E14" s="14"/>
      <c r="F14" s="14">
        <v>8.4</v>
      </c>
      <c r="G14" s="14">
        <v>8.4</v>
      </c>
      <c r="H14" s="14"/>
      <c r="I14" s="14">
        <v>8.6</v>
      </c>
      <c r="J14" s="14">
        <v>8.85</v>
      </c>
      <c r="K14" s="14">
        <v>8.55</v>
      </c>
      <c r="L14" s="14">
        <v>8.9</v>
      </c>
      <c r="M14" s="14">
        <v>9.3</v>
      </c>
      <c r="N14" s="19"/>
      <c r="O14" s="26"/>
    </row>
    <row r="15" spans="1:15" ht="12" customHeight="1">
      <c r="A15" s="25" t="s">
        <v>177</v>
      </c>
      <c r="B15" s="14"/>
      <c r="C15" s="14"/>
      <c r="D15" s="14">
        <v>9.3</v>
      </c>
      <c r="E15" s="14">
        <v>8.8</v>
      </c>
      <c r="F15" s="14"/>
      <c r="G15" s="14"/>
      <c r="H15" s="14">
        <v>8.75</v>
      </c>
      <c r="I15" s="14">
        <v>9.3</v>
      </c>
      <c r="J15" s="14"/>
      <c r="K15" s="14"/>
      <c r="L15" s="14">
        <v>9</v>
      </c>
      <c r="M15" s="14">
        <v>9.3</v>
      </c>
      <c r="N15" s="19"/>
      <c r="O15" s="26"/>
    </row>
    <row r="16" spans="1:15" ht="12" customHeight="1">
      <c r="A16" s="25" t="s">
        <v>92</v>
      </c>
      <c r="B16" s="14">
        <v>9</v>
      </c>
      <c r="C16" s="14">
        <v>8.75</v>
      </c>
      <c r="D16" s="14">
        <v>9.15</v>
      </c>
      <c r="E16" s="14">
        <v>9</v>
      </c>
      <c r="F16" s="14">
        <v>8.6</v>
      </c>
      <c r="G16" s="14">
        <v>9.2</v>
      </c>
      <c r="H16" s="14">
        <v>8.9</v>
      </c>
      <c r="I16" s="14">
        <v>9.2</v>
      </c>
      <c r="J16" s="14">
        <v>9.15</v>
      </c>
      <c r="K16" s="14">
        <v>9</v>
      </c>
      <c r="L16" s="14">
        <v>9.1</v>
      </c>
      <c r="M16" s="14"/>
      <c r="N16" s="19"/>
      <c r="O16" s="26"/>
    </row>
    <row r="17" spans="1:15" ht="12" customHeight="1">
      <c r="A17" s="25" t="s">
        <v>93</v>
      </c>
      <c r="B17" s="14">
        <v>9</v>
      </c>
      <c r="C17" s="14">
        <v>9</v>
      </c>
      <c r="D17" s="14">
        <v>9.35</v>
      </c>
      <c r="E17" s="14">
        <v>9.3</v>
      </c>
      <c r="F17" s="14">
        <v>8.5</v>
      </c>
      <c r="G17" s="14">
        <v>8.6</v>
      </c>
      <c r="H17" s="14">
        <v>8.8</v>
      </c>
      <c r="I17" s="14"/>
      <c r="J17" s="14">
        <v>9.05</v>
      </c>
      <c r="K17" s="14">
        <v>8</v>
      </c>
      <c r="L17" s="14">
        <v>8.1</v>
      </c>
      <c r="M17" s="14">
        <v>8.6</v>
      </c>
      <c r="N17" s="19"/>
      <c r="O17" s="26"/>
    </row>
    <row r="18" spans="1:15" ht="16.5" thickBot="1">
      <c r="A18" s="27" t="s">
        <v>46</v>
      </c>
      <c r="B18" s="28">
        <f>SUM(B12:B17)</f>
        <v>45</v>
      </c>
      <c r="C18" s="28">
        <f aca="true" t="shared" si="1" ref="C18:M18">SUM(C12:C17)</f>
        <v>45.25</v>
      </c>
      <c r="D18" s="28">
        <f t="shared" si="1"/>
        <v>46.150000000000006</v>
      </c>
      <c r="E18" s="28">
        <f t="shared" si="1"/>
        <v>43.900000000000006</v>
      </c>
      <c r="F18" s="28">
        <f t="shared" si="1"/>
        <v>43.3</v>
      </c>
      <c r="G18" s="28">
        <f t="shared" si="1"/>
        <v>45.300000000000004</v>
      </c>
      <c r="H18" s="28">
        <f t="shared" si="1"/>
        <v>44.400000000000006</v>
      </c>
      <c r="I18" s="28">
        <f t="shared" si="1"/>
        <v>48.60000000000001</v>
      </c>
      <c r="J18" s="28">
        <f t="shared" si="1"/>
        <v>45.25</v>
      </c>
      <c r="K18" s="28">
        <f t="shared" si="1"/>
        <v>44.75</v>
      </c>
      <c r="L18" s="28">
        <f t="shared" si="1"/>
        <v>44.6</v>
      </c>
      <c r="M18" s="28">
        <f t="shared" si="1"/>
        <v>45.900000000000006</v>
      </c>
      <c r="N18" s="29">
        <f>SUM(B18:M18)</f>
        <v>542.4000000000001</v>
      </c>
      <c r="O18" s="30">
        <v>2</v>
      </c>
    </row>
    <row r="19" spans="2:15" ht="15.75" customHeight="1" thickBot="1">
      <c r="B19" s="4"/>
      <c r="C19" s="4"/>
      <c r="O19" s="16"/>
    </row>
    <row r="20" spans="1:15" ht="12" customHeight="1">
      <c r="A20" s="21" t="s">
        <v>21</v>
      </c>
      <c r="B20" s="22">
        <v>7.1</v>
      </c>
      <c r="C20" s="22">
        <v>13</v>
      </c>
      <c r="D20" s="22">
        <v>5</v>
      </c>
      <c r="E20" s="22">
        <v>12.5</v>
      </c>
      <c r="F20" s="22"/>
      <c r="G20" s="22">
        <v>12</v>
      </c>
      <c r="H20" s="22">
        <v>3.85</v>
      </c>
      <c r="I20" s="22">
        <v>12.2</v>
      </c>
      <c r="J20" s="22">
        <v>4.75</v>
      </c>
      <c r="K20" s="22">
        <v>11.6</v>
      </c>
      <c r="L20" s="22">
        <v>3.4</v>
      </c>
      <c r="M20" s="22">
        <v>11</v>
      </c>
      <c r="N20" s="23"/>
      <c r="O20" s="24"/>
    </row>
    <row r="21" spans="1:15" ht="12" customHeight="1">
      <c r="A21" s="25" t="s">
        <v>78</v>
      </c>
      <c r="B21" s="14"/>
      <c r="C21" s="14"/>
      <c r="D21" s="14"/>
      <c r="E21" s="14"/>
      <c r="F21" s="14">
        <v>5.5</v>
      </c>
      <c r="G21" s="14">
        <v>10</v>
      </c>
      <c r="H21" s="14"/>
      <c r="I21" s="14"/>
      <c r="J21" s="14"/>
      <c r="K21" s="14"/>
      <c r="L21" s="14"/>
      <c r="M21" s="14"/>
      <c r="N21" s="19"/>
      <c r="O21" s="26"/>
    </row>
    <row r="22" spans="1:15" ht="12" customHeight="1">
      <c r="A22" s="25" t="s">
        <v>79</v>
      </c>
      <c r="B22" s="14">
        <v>9</v>
      </c>
      <c r="C22" s="14">
        <v>8.8</v>
      </c>
      <c r="D22" s="14">
        <v>5</v>
      </c>
      <c r="E22" s="14">
        <v>5</v>
      </c>
      <c r="F22" s="14">
        <v>8.8</v>
      </c>
      <c r="G22" s="14">
        <v>8.8</v>
      </c>
      <c r="H22" s="14">
        <v>8.6</v>
      </c>
      <c r="I22" s="14">
        <v>9.05</v>
      </c>
      <c r="J22" s="14">
        <v>9.35</v>
      </c>
      <c r="K22" s="14">
        <v>7.15</v>
      </c>
      <c r="L22" s="14">
        <v>9.1</v>
      </c>
      <c r="M22" s="14">
        <v>9</v>
      </c>
      <c r="N22" s="19"/>
      <c r="O22" s="26"/>
    </row>
    <row r="23" spans="1:15" ht="12" customHeight="1">
      <c r="A23" s="25" t="s">
        <v>80</v>
      </c>
      <c r="B23" s="14">
        <v>7.9</v>
      </c>
      <c r="C23" s="14">
        <v>6.5</v>
      </c>
      <c r="D23" s="14">
        <v>9.1</v>
      </c>
      <c r="E23" s="14">
        <v>9.2</v>
      </c>
      <c r="F23" s="14">
        <v>8.7</v>
      </c>
      <c r="G23" s="14">
        <v>8.8</v>
      </c>
      <c r="H23" s="14">
        <v>9</v>
      </c>
      <c r="I23" s="14">
        <v>7.8</v>
      </c>
      <c r="J23" s="14">
        <v>8.85</v>
      </c>
      <c r="K23" s="14">
        <v>9</v>
      </c>
      <c r="L23" s="14">
        <v>0.5</v>
      </c>
      <c r="M23" s="14">
        <v>1.5</v>
      </c>
      <c r="N23" s="19"/>
      <c r="O23" s="26"/>
    </row>
    <row r="24" spans="1:15" ht="12" customHeight="1">
      <c r="A24" s="25" t="s">
        <v>81</v>
      </c>
      <c r="B24" s="14">
        <v>8.6</v>
      </c>
      <c r="C24" s="14">
        <v>8.8</v>
      </c>
      <c r="D24" s="14">
        <v>9.1</v>
      </c>
      <c r="E24" s="14">
        <v>9.3</v>
      </c>
      <c r="F24" s="14">
        <v>8</v>
      </c>
      <c r="G24" s="14">
        <v>8.4</v>
      </c>
      <c r="H24" s="14">
        <v>8.65</v>
      </c>
      <c r="I24" s="14">
        <v>9.2</v>
      </c>
      <c r="J24" s="14">
        <v>8.85</v>
      </c>
      <c r="K24" s="14">
        <v>9.2</v>
      </c>
      <c r="L24" s="14">
        <v>7.8</v>
      </c>
      <c r="M24" s="14">
        <v>6</v>
      </c>
      <c r="N24" s="19"/>
      <c r="O24" s="26"/>
    </row>
    <row r="25" spans="1:15" ht="12" customHeight="1">
      <c r="A25" s="25" t="s">
        <v>82</v>
      </c>
      <c r="B25" s="14">
        <v>8.3</v>
      </c>
      <c r="C25" s="14">
        <v>8.3</v>
      </c>
      <c r="D25" s="14">
        <v>9</v>
      </c>
      <c r="E25" s="14">
        <v>9.2</v>
      </c>
      <c r="F25" s="14">
        <v>7.2</v>
      </c>
      <c r="G25" s="14"/>
      <c r="H25" s="14">
        <v>8.8</v>
      </c>
      <c r="I25" s="14">
        <v>7.9</v>
      </c>
      <c r="J25" s="14">
        <v>9</v>
      </c>
      <c r="K25" s="14">
        <v>8.45</v>
      </c>
      <c r="L25" s="14">
        <v>8.3</v>
      </c>
      <c r="M25" s="14">
        <v>7.6</v>
      </c>
      <c r="N25" s="19"/>
      <c r="O25" s="26"/>
    </row>
    <row r="26" spans="1:15" ht="16.5" thickBot="1">
      <c r="A26" s="27" t="s">
        <v>51</v>
      </c>
      <c r="B26" s="28">
        <f>SUM(B20:B25)</f>
        <v>40.900000000000006</v>
      </c>
      <c r="C26" s="28">
        <f aca="true" t="shared" si="2" ref="C26:L26">SUM(C20:C25)</f>
        <v>45.400000000000006</v>
      </c>
      <c r="D26" s="28">
        <f t="shared" si="2"/>
        <v>37.2</v>
      </c>
      <c r="E26" s="28">
        <f t="shared" si="2"/>
        <v>45.2</v>
      </c>
      <c r="F26" s="28">
        <f t="shared" si="2"/>
        <v>38.2</v>
      </c>
      <c r="G26" s="28">
        <f t="shared" si="2"/>
        <v>48</v>
      </c>
      <c r="H26" s="28">
        <f t="shared" si="2"/>
        <v>38.900000000000006</v>
      </c>
      <c r="I26" s="28">
        <f t="shared" si="2"/>
        <v>46.15</v>
      </c>
      <c r="J26" s="28">
        <f t="shared" si="2"/>
        <v>40.8</v>
      </c>
      <c r="K26" s="28">
        <f t="shared" si="2"/>
        <v>45.400000000000006</v>
      </c>
      <c r="L26" s="28">
        <f t="shared" si="2"/>
        <v>29.1</v>
      </c>
      <c r="M26" s="28">
        <f>SUM(M20:M25)</f>
        <v>35.1</v>
      </c>
      <c r="N26" s="29">
        <f>SUM(B26:M26)</f>
        <v>490.35000000000014</v>
      </c>
      <c r="O26" s="30">
        <v>3</v>
      </c>
    </row>
    <row r="27" spans="2:15" ht="15.75" customHeight="1" thickBot="1">
      <c r="B27" s="4"/>
      <c r="C27" s="4"/>
      <c r="N27" s="9"/>
      <c r="O27" s="16"/>
    </row>
    <row r="28" spans="1:15" ht="12" customHeight="1">
      <c r="A28" s="21" t="s">
        <v>83</v>
      </c>
      <c r="B28" s="22">
        <v>8.9</v>
      </c>
      <c r="C28" s="22">
        <v>8.6</v>
      </c>
      <c r="D28" s="22">
        <v>8.2</v>
      </c>
      <c r="E28" s="22">
        <v>9.2</v>
      </c>
      <c r="F28" s="22">
        <v>8.6</v>
      </c>
      <c r="G28" s="22">
        <v>7.7</v>
      </c>
      <c r="H28" s="22">
        <v>7.55</v>
      </c>
      <c r="I28" s="22">
        <v>8.45</v>
      </c>
      <c r="J28" s="22">
        <v>8.7</v>
      </c>
      <c r="K28" s="22">
        <v>8.65</v>
      </c>
      <c r="L28" s="22">
        <v>6.9</v>
      </c>
      <c r="M28" s="22"/>
      <c r="N28" s="23"/>
      <c r="O28" s="24"/>
    </row>
    <row r="29" spans="1:15" ht="12" customHeight="1">
      <c r="A29" s="25" t="s">
        <v>84</v>
      </c>
      <c r="B29" s="14">
        <v>7</v>
      </c>
      <c r="C29" s="14">
        <v>11</v>
      </c>
      <c r="D29" s="14"/>
      <c r="E29" s="14">
        <v>7.7</v>
      </c>
      <c r="F29" s="14"/>
      <c r="G29" s="14">
        <v>8</v>
      </c>
      <c r="H29" s="14"/>
      <c r="I29" s="14">
        <v>11.8</v>
      </c>
      <c r="J29" s="14"/>
      <c r="K29" s="14">
        <v>10.1</v>
      </c>
      <c r="L29" s="14"/>
      <c r="M29" s="14"/>
      <c r="N29" s="19"/>
      <c r="O29" s="26"/>
    </row>
    <row r="30" spans="1:15" ht="12" customHeight="1">
      <c r="A30" s="136" t="s">
        <v>85</v>
      </c>
      <c r="B30" s="14"/>
      <c r="C30" s="14"/>
      <c r="D30" s="14">
        <v>9</v>
      </c>
      <c r="E30" s="14">
        <v>9</v>
      </c>
      <c r="F30" s="14">
        <v>8.2</v>
      </c>
      <c r="G30" s="14">
        <v>7.5</v>
      </c>
      <c r="H30" s="14">
        <v>8.3</v>
      </c>
      <c r="I30" s="14">
        <v>8.1</v>
      </c>
      <c r="J30" s="14">
        <v>8</v>
      </c>
      <c r="K30" s="14">
        <v>5.6</v>
      </c>
      <c r="L30" s="14">
        <v>3</v>
      </c>
      <c r="M30" s="14"/>
      <c r="N30" s="19"/>
      <c r="O30" s="26"/>
    </row>
    <row r="31" spans="1:15" ht="12" customHeight="1">
      <c r="A31" s="136" t="s">
        <v>86</v>
      </c>
      <c r="B31" s="14">
        <v>7</v>
      </c>
      <c r="C31" s="14">
        <v>7.8</v>
      </c>
      <c r="D31" s="14">
        <v>6</v>
      </c>
      <c r="E31" s="14">
        <v>5</v>
      </c>
      <c r="F31" s="14">
        <v>7.5</v>
      </c>
      <c r="G31" s="14"/>
      <c r="H31" s="14">
        <v>7.8</v>
      </c>
      <c r="I31" s="14"/>
      <c r="J31" s="14">
        <v>5.6</v>
      </c>
      <c r="K31" s="14"/>
      <c r="L31" s="14">
        <v>3.3</v>
      </c>
      <c r="M31" s="14"/>
      <c r="N31" s="19"/>
      <c r="O31" s="26"/>
    </row>
    <row r="32" spans="1:15" ht="12" customHeight="1">
      <c r="A32" s="25" t="s">
        <v>87</v>
      </c>
      <c r="B32" s="14">
        <v>8</v>
      </c>
      <c r="C32" s="14">
        <v>8.4</v>
      </c>
      <c r="D32" s="14">
        <v>8.8</v>
      </c>
      <c r="E32" s="14">
        <v>7</v>
      </c>
      <c r="F32" s="14">
        <v>7.8</v>
      </c>
      <c r="G32" s="14">
        <v>8</v>
      </c>
      <c r="H32" s="14">
        <v>7.75</v>
      </c>
      <c r="I32" s="14">
        <v>8.3</v>
      </c>
      <c r="J32" s="14">
        <v>8.6</v>
      </c>
      <c r="K32" s="14">
        <v>8.15</v>
      </c>
      <c r="L32" s="14">
        <v>6.7</v>
      </c>
      <c r="M32" s="14"/>
      <c r="N32" s="19"/>
      <c r="O32" s="26"/>
    </row>
    <row r="33" spans="1:15" ht="12" customHeight="1">
      <c r="A33" s="25" t="s">
        <v>88</v>
      </c>
      <c r="B33" s="14">
        <v>7.8</v>
      </c>
      <c r="C33" s="14">
        <v>8.4</v>
      </c>
      <c r="D33" s="14">
        <v>6</v>
      </c>
      <c r="E33" s="14"/>
      <c r="F33" s="14">
        <v>6</v>
      </c>
      <c r="G33" s="14">
        <v>7.6</v>
      </c>
      <c r="H33" s="14">
        <v>8.3</v>
      </c>
      <c r="I33" s="14">
        <v>8.45</v>
      </c>
      <c r="J33" s="14">
        <v>8.35</v>
      </c>
      <c r="K33" s="14">
        <v>8.2</v>
      </c>
      <c r="L33" s="14">
        <v>8.2</v>
      </c>
      <c r="M33" s="14"/>
      <c r="N33" s="19"/>
      <c r="O33" s="26"/>
    </row>
    <row r="34" spans="1:15" ht="16.5" thickBot="1">
      <c r="A34" s="27" t="s">
        <v>50</v>
      </c>
      <c r="B34" s="28">
        <f>SUM(B28:B33)</f>
        <v>38.699999999999996</v>
      </c>
      <c r="C34" s="28">
        <f>SUM(C28:C33)</f>
        <v>44.2</v>
      </c>
      <c r="D34" s="28">
        <f>SUM(D28:D33)</f>
        <v>38</v>
      </c>
      <c r="E34" s="28">
        <f>SUM(E28:E33)</f>
        <v>37.9</v>
      </c>
      <c r="F34" s="28">
        <f>SUM(F28:F33)</f>
        <v>38.099999999999994</v>
      </c>
      <c r="G34" s="28">
        <f aca="true" t="shared" si="3" ref="G34:M34">SUM(G28:G33)</f>
        <v>38.8</v>
      </c>
      <c r="H34" s="28">
        <f t="shared" si="3"/>
        <v>39.7</v>
      </c>
      <c r="I34" s="28">
        <f t="shared" si="3"/>
        <v>45.10000000000001</v>
      </c>
      <c r="J34" s="28">
        <f t="shared" si="3"/>
        <v>39.25</v>
      </c>
      <c r="K34" s="28">
        <f t="shared" si="3"/>
        <v>40.7</v>
      </c>
      <c r="L34" s="28">
        <f t="shared" si="3"/>
        <v>28.099999999999998</v>
      </c>
      <c r="M34" s="28">
        <f t="shared" si="3"/>
        <v>0</v>
      </c>
      <c r="N34" s="29">
        <f>SUM(B34:M34)</f>
        <v>428.55</v>
      </c>
      <c r="O34" s="30">
        <v>4</v>
      </c>
    </row>
    <row r="35" spans="1:15" ht="15.75">
      <c r="A35" s="77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20"/>
      <c r="O35" s="76"/>
    </row>
    <row r="36" spans="1:9" ht="15">
      <c r="A36" s="12" t="s">
        <v>30</v>
      </c>
      <c r="B36" s="1" t="s">
        <v>23</v>
      </c>
      <c r="C36" s="1"/>
      <c r="D36" s="1"/>
      <c r="E36" s="1"/>
      <c r="F36" s="13" t="s">
        <v>10</v>
      </c>
      <c r="G36" s="13"/>
      <c r="H36" s="1"/>
      <c r="I36" s="1"/>
    </row>
    <row r="37" spans="1:9" ht="15">
      <c r="A37" s="12"/>
      <c r="B37" s="1"/>
      <c r="C37" s="1"/>
      <c r="D37" s="1"/>
      <c r="E37" s="1"/>
      <c r="F37" s="13"/>
      <c r="G37" s="13"/>
      <c r="H37" s="1"/>
      <c r="I37" s="1"/>
    </row>
    <row r="38" spans="1:9" ht="15">
      <c r="A38" s="12" t="s">
        <v>4</v>
      </c>
      <c r="B38" s="1" t="s">
        <v>23</v>
      </c>
      <c r="C38" s="1"/>
      <c r="D38" s="1"/>
      <c r="E38" s="1"/>
      <c r="F38" s="13" t="s">
        <v>58</v>
      </c>
      <c r="G38" s="13"/>
      <c r="H38" s="1"/>
      <c r="I38" s="1"/>
    </row>
  </sheetData>
  <sheetProtection/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BO57"/>
  <sheetViews>
    <sheetView zoomScalePageLayoutView="0" workbookViewId="0" topLeftCell="A38">
      <selection activeCell="W46" sqref="W46"/>
    </sheetView>
  </sheetViews>
  <sheetFormatPr defaultColWidth="9.140625" defaultRowHeight="12.75"/>
  <cols>
    <col min="1" max="1" width="12.140625" style="0" customWidth="1"/>
    <col min="2" max="2" width="8.421875" style="0" customWidth="1"/>
    <col min="3" max="3" width="6.28125" style="0" customWidth="1"/>
    <col min="4" max="4" width="15.421875" style="0" customWidth="1"/>
    <col min="5" max="5" width="5.7109375" style="0" customWidth="1"/>
    <col min="6" max="6" width="6.421875" style="0" customWidth="1"/>
    <col min="7" max="7" width="5.7109375" style="0" customWidth="1"/>
    <col min="8" max="8" width="6.28125" style="0" customWidth="1"/>
    <col min="9" max="9" width="5.7109375" style="0" customWidth="1"/>
    <col min="10" max="10" width="6.421875" style="0" customWidth="1"/>
    <col min="11" max="11" width="5.7109375" style="0" customWidth="1"/>
    <col min="12" max="12" width="6.140625" style="0" customWidth="1"/>
    <col min="13" max="13" width="5.7109375" style="0" customWidth="1"/>
    <col min="14" max="14" width="6.57421875" style="0" customWidth="1"/>
    <col min="15" max="15" width="5.7109375" style="0" customWidth="1"/>
    <col min="16" max="16" width="6.140625" style="0" customWidth="1"/>
    <col min="17" max="17" width="6.7109375" style="0" customWidth="1"/>
    <col min="18" max="18" width="6.28125" style="0" customWidth="1"/>
    <col min="19" max="19" width="7.7109375" style="0" customWidth="1"/>
    <col min="20" max="20" width="4.57421875" style="61" customWidth="1"/>
    <col min="21" max="67" width="9.140625" style="18" customWidth="1"/>
  </cols>
  <sheetData>
    <row r="1" spans="1:11" ht="18">
      <c r="A1" s="86" t="s">
        <v>239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18">
      <c r="A2" s="86" t="s">
        <v>240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ht="22.5" customHeight="1">
      <c r="A3" s="1"/>
    </row>
    <row r="4" spans="1:20" ht="29.25">
      <c r="A4" s="135" t="s">
        <v>24</v>
      </c>
      <c r="B4" s="89" t="s">
        <v>28</v>
      </c>
      <c r="C4" s="90" t="s">
        <v>22</v>
      </c>
      <c r="D4" s="126" t="s">
        <v>29</v>
      </c>
      <c r="E4" s="121" t="s">
        <v>27</v>
      </c>
      <c r="F4" s="121"/>
      <c r="G4" s="121" t="s">
        <v>9</v>
      </c>
      <c r="H4" s="121"/>
      <c r="I4" s="121" t="s">
        <v>11</v>
      </c>
      <c r="J4" s="121"/>
      <c r="K4" s="121" t="s">
        <v>12</v>
      </c>
      <c r="L4" s="121"/>
      <c r="M4" s="121" t="s">
        <v>13</v>
      </c>
      <c r="N4" s="121"/>
      <c r="O4" s="121" t="s">
        <v>25</v>
      </c>
      <c r="P4" s="121"/>
      <c r="Q4" s="127" t="s">
        <v>41</v>
      </c>
      <c r="R4" s="110" t="s">
        <v>42</v>
      </c>
      <c r="S4" s="110" t="s">
        <v>43</v>
      </c>
      <c r="T4" s="102" t="s">
        <v>31</v>
      </c>
    </row>
    <row r="5" spans="1:67" s="97" customFormat="1" ht="24.75" customHeight="1">
      <c r="A5" s="38" t="s">
        <v>21</v>
      </c>
      <c r="B5" s="103" t="s">
        <v>51</v>
      </c>
      <c r="C5" s="11" t="s">
        <v>19</v>
      </c>
      <c r="D5" s="104" t="s">
        <v>171</v>
      </c>
      <c r="E5" s="105">
        <v>7.1</v>
      </c>
      <c r="F5" s="105">
        <v>13</v>
      </c>
      <c r="G5" s="105">
        <v>8</v>
      </c>
      <c r="H5" s="105">
        <v>12.5</v>
      </c>
      <c r="I5" s="105">
        <v>0</v>
      </c>
      <c r="J5" s="105">
        <v>12</v>
      </c>
      <c r="K5" s="105">
        <v>3.85</v>
      </c>
      <c r="L5" s="105">
        <v>12.2</v>
      </c>
      <c r="M5" s="105">
        <v>4.75</v>
      </c>
      <c r="N5" s="105">
        <v>11.6</v>
      </c>
      <c r="O5" s="105">
        <v>3.4</v>
      </c>
      <c r="P5" s="105">
        <v>11</v>
      </c>
      <c r="Q5" s="116">
        <f>SUM(E5+G5+I5+K5+M5+O5)</f>
        <v>27.099999999999998</v>
      </c>
      <c r="R5" s="116">
        <f>SUM(F5+H5+J5+L5+N5+P5)</f>
        <v>72.30000000000001</v>
      </c>
      <c r="S5" s="116">
        <f>SUM(Q5:R5)</f>
        <v>99.4</v>
      </c>
      <c r="T5" s="124" t="s">
        <v>32</v>
      </c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</row>
    <row r="6" spans="1:67" s="97" customFormat="1" ht="24.75" customHeight="1">
      <c r="A6" s="38" t="s">
        <v>78</v>
      </c>
      <c r="B6" s="103" t="s">
        <v>51</v>
      </c>
      <c r="C6" s="11" t="s">
        <v>19</v>
      </c>
      <c r="D6" s="104" t="s">
        <v>171</v>
      </c>
      <c r="E6" s="105">
        <v>0</v>
      </c>
      <c r="F6" s="105">
        <v>0</v>
      </c>
      <c r="G6" s="105">
        <v>0</v>
      </c>
      <c r="H6" s="105">
        <v>0</v>
      </c>
      <c r="I6" s="105">
        <v>5.5</v>
      </c>
      <c r="J6" s="105">
        <v>10</v>
      </c>
      <c r="K6" s="105">
        <v>0</v>
      </c>
      <c r="L6" s="105">
        <v>0</v>
      </c>
      <c r="M6" s="105">
        <v>3.25</v>
      </c>
      <c r="N6" s="105">
        <v>0</v>
      </c>
      <c r="O6" s="105">
        <v>0</v>
      </c>
      <c r="P6" s="105">
        <v>0</v>
      </c>
      <c r="Q6" s="116">
        <f>SUM(E6+G6+I6+K6+M6+O6)</f>
        <v>8.75</v>
      </c>
      <c r="R6" s="116">
        <f>SUM(F6+H6+J6+L6+N6+P6)</f>
        <v>10</v>
      </c>
      <c r="S6" s="116">
        <f>SUM(Q6:R6)</f>
        <v>18.75</v>
      </c>
      <c r="T6" s="124" t="s">
        <v>33</v>
      </c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</row>
    <row r="7" spans="1:67" s="97" customFormat="1" ht="24.75" customHeight="1">
      <c r="A7" s="128"/>
      <c r="B7" s="129"/>
      <c r="C7" s="130"/>
      <c r="D7" s="131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32"/>
      <c r="R7" s="116"/>
      <c r="S7" s="116"/>
      <c r="T7" s="133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</row>
    <row r="8" spans="1:67" s="42" customFormat="1" ht="24.75" customHeight="1">
      <c r="A8" s="38" t="s">
        <v>20</v>
      </c>
      <c r="B8" s="103" t="s">
        <v>47</v>
      </c>
      <c r="C8" s="11" t="s">
        <v>132</v>
      </c>
      <c r="D8" s="104" t="s">
        <v>173</v>
      </c>
      <c r="E8" s="105">
        <v>8.1</v>
      </c>
      <c r="F8" s="105">
        <v>12.5</v>
      </c>
      <c r="G8" s="105">
        <v>4</v>
      </c>
      <c r="H8" s="105">
        <v>11.1</v>
      </c>
      <c r="I8" s="105">
        <v>9.1</v>
      </c>
      <c r="J8" s="105">
        <v>9.9</v>
      </c>
      <c r="K8" s="105">
        <v>8.6</v>
      </c>
      <c r="L8" s="105">
        <v>13</v>
      </c>
      <c r="M8" s="105">
        <v>7.6</v>
      </c>
      <c r="N8" s="105">
        <v>10.8</v>
      </c>
      <c r="O8" s="105">
        <v>6</v>
      </c>
      <c r="P8" s="105">
        <v>10.4</v>
      </c>
      <c r="Q8" s="116">
        <f aca="true" t="shared" si="0" ref="Q8:R10">SUM(E8+G8+I8+K8+M8+O8)</f>
        <v>43.4</v>
      </c>
      <c r="R8" s="116">
        <f t="shared" si="0"/>
        <v>67.7</v>
      </c>
      <c r="S8" s="116">
        <f>SUM(Q8:R8)</f>
        <v>111.1</v>
      </c>
      <c r="T8" s="124" t="s">
        <v>32</v>
      </c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</row>
    <row r="9" spans="1:67" s="42" customFormat="1" ht="24.75" customHeight="1">
      <c r="A9" s="38" t="s">
        <v>184</v>
      </c>
      <c r="B9" s="103" t="s">
        <v>139</v>
      </c>
      <c r="C9" s="11" t="s">
        <v>132</v>
      </c>
      <c r="D9" s="104" t="s">
        <v>182</v>
      </c>
      <c r="E9" s="105">
        <v>7</v>
      </c>
      <c r="F9" s="105">
        <v>11</v>
      </c>
      <c r="G9" s="105">
        <v>3</v>
      </c>
      <c r="H9" s="105">
        <v>7.7</v>
      </c>
      <c r="I9" s="105">
        <v>3</v>
      </c>
      <c r="J9" s="105">
        <v>8</v>
      </c>
      <c r="K9" s="105">
        <v>4.6</v>
      </c>
      <c r="L9" s="105">
        <v>11.8</v>
      </c>
      <c r="M9" s="105">
        <v>0.5</v>
      </c>
      <c r="N9" s="105">
        <v>10.1</v>
      </c>
      <c r="O9" s="105">
        <v>2</v>
      </c>
      <c r="P9" s="105">
        <v>8.1</v>
      </c>
      <c r="Q9" s="116">
        <f t="shared" si="0"/>
        <v>20.1</v>
      </c>
      <c r="R9" s="116">
        <f t="shared" si="0"/>
        <v>56.7</v>
      </c>
      <c r="S9" s="116">
        <f>SUM(Q9:R9)</f>
        <v>76.80000000000001</v>
      </c>
      <c r="T9" s="124" t="s">
        <v>33</v>
      </c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</row>
    <row r="10" spans="1:67" s="42" customFormat="1" ht="24.75" customHeight="1">
      <c r="A10" s="38" t="s">
        <v>141</v>
      </c>
      <c r="B10" s="103" t="s">
        <v>139</v>
      </c>
      <c r="C10" s="11" t="s">
        <v>132</v>
      </c>
      <c r="D10" s="104" t="s">
        <v>182</v>
      </c>
      <c r="E10" s="105">
        <v>6</v>
      </c>
      <c r="F10" s="105">
        <v>9.8</v>
      </c>
      <c r="G10" s="105">
        <v>3</v>
      </c>
      <c r="H10" s="105">
        <v>3</v>
      </c>
      <c r="I10" s="105">
        <v>0.5</v>
      </c>
      <c r="J10" s="105">
        <v>7.8</v>
      </c>
      <c r="K10" s="105">
        <v>8</v>
      </c>
      <c r="L10" s="105">
        <v>10.9</v>
      </c>
      <c r="M10" s="105">
        <v>0</v>
      </c>
      <c r="N10" s="105">
        <v>0</v>
      </c>
      <c r="O10" s="105">
        <v>0</v>
      </c>
      <c r="P10" s="105">
        <v>0</v>
      </c>
      <c r="Q10" s="116">
        <f t="shared" si="0"/>
        <v>17.5</v>
      </c>
      <c r="R10" s="116">
        <f t="shared" si="0"/>
        <v>31.5</v>
      </c>
      <c r="S10" s="116">
        <f>SUM(Q10:R10)</f>
        <v>49</v>
      </c>
      <c r="T10" s="123">
        <v>3</v>
      </c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</row>
    <row r="11" spans="1:67" s="42" customFormat="1" ht="24.75" customHeight="1">
      <c r="A11" s="128"/>
      <c r="B11" s="129"/>
      <c r="C11" s="130"/>
      <c r="D11" s="131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32"/>
      <c r="R11" s="116"/>
      <c r="S11" s="116"/>
      <c r="T11" s="134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</row>
    <row r="12" spans="1:67" s="97" customFormat="1" ht="24.75" customHeight="1">
      <c r="A12" s="38" t="s">
        <v>89</v>
      </c>
      <c r="B12" s="103" t="s">
        <v>137</v>
      </c>
      <c r="C12" s="11" t="s">
        <v>133</v>
      </c>
      <c r="D12" s="104" t="s">
        <v>176</v>
      </c>
      <c r="E12" s="105">
        <v>9.1</v>
      </c>
      <c r="F12" s="105">
        <v>9.7</v>
      </c>
      <c r="G12" s="105">
        <v>8.8</v>
      </c>
      <c r="H12" s="105">
        <v>9.8</v>
      </c>
      <c r="I12" s="105">
        <v>9.2</v>
      </c>
      <c r="J12" s="105">
        <v>10.5</v>
      </c>
      <c r="K12" s="105">
        <v>9</v>
      </c>
      <c r="L12" s="105">
        <v>12.95</v>
      </c>
      <c r="M12" s="105">
        <v>9.6</v>
      </c>
      <c r="N12" s="105">
        <v>10.7</v>
      </c>
      <c r="O12" s="105">
        <v>9.5</v>
      </c>
      <c r="P12" s="105">
        <v>9.8</v>
      </c>
      <c r="Q12" s="116">
        <f aca="true" t="shared" si="1" ref="Q12:R15">SUM(E12+G12+I12+K12+M12+O12)</f>
        <v>55.199999999999996</v>
      </c>
      <c r="R12" s="116">
        <f t="shared" si="1"/>
        <v>63.45</v>
      </c>
      <c r="S12" s="116">
        <f>SUM(Q12:R12)</f>
        <v>118.65</v>
      </c>
      <c r="T12" s="124" t="s">
        <v>32</v>
      </c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</row>
    <row r="13" spans="1:67" s="97" customFormat="1" ht="24.75" customHeight="1">
      <c r="A13" s="38" t="s">
        <v>76</v>
      </c>
      <c r="B13" s="103" t="s">
        <v>47</v>
      </c>
      <c r="C13" s="11" t="s">
        <v>133</v>
      </c>
      <c r="D13" s="104" t="s">
        <v>173</v>
      </c>
      <c r="E13" s="105">
        <v>9.1</v>
      </c>
      <c r="F13" s="105">
        <v>10.2</v>
      </c>
      <c r="G13" s="105">
        <v>9.3</v>
      </c>
      <c r="H13" s="105">
        <v>10.2</v>
      </c>
      <c r="I13" s="105">
        <v>9.3</v>
      </c>
      <c r="J13" s="105">
        <v>9.8</v>
      </c>
      <c r="K13" s="105">
        <v>9.15</v>
      </c>
      <c r="L13" s="105">
        <v>11.8</v>
      </c>
      <c r="M13" s="105">
        <v>9.65</v>
      </c>
      <c r="N13" s="105">
        <v>10.9</v>
      </c>
      <c r="O13" s="105">
        <v>9.2</v>
      </c>
      <c r="P13" s="105">
        <v>9.9</v>
      </c>
      <c r="Q13" s="116">
        <f t="shared" si="1"/>
        <v>55.7</v>
      </c>
      <c r="R13" s="116">
        <f t="shared" si="1"/>
        <v>62.8</v>
      </c>
      <c r="S13" s="116">
        <f>SUM(Q13:R13)</f>
        <v>118.5</v>
      </c>
      <c r="T13" s="124" t="s">
        <v>33</v>
      </c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</row>
    <row r="14" spans="1:67" s="97" customFormat="1" ht="24.75" customHeight="1">
      <c r="A14" s="38" t="s">
        <v>74</v>
      </c>
      <c r="B14" s="103" t="s">
        <v>47</v>
      </c>
      <c r="C14" s="11" t="s">
        <v>133</v>
      </c>
      <c r="D14" s="104" t="s">
        <v>173</v>
      </c>
      <c r="E14" s="105">
        <v>9.1</v>
      </c>
      <c r="F14" s="105">
        <v>10.5</v>
      </c>
      <c r="G14" s="105">
        <v>9.6</v>
      </c>
      <c r="H14" s="105">
        <v>10.9</v>
      </c>
      <c r="I14" s="105">
        <v>7.5</v>
      </c>
      <c r="J14" s="105">
        <v>9.2</v>
      </c>
      <c r="K14" s="105">
        <v>8.4</v>
      </c>
      <c r="L14" s="105">
        <v>12.8</v>
      </c>
      <c r="M14" s="105">
        <v>9.5</v>
      </c>
      <c r="N14" s="105">
        <v>10</v>
      </c>
      <c r="O14" s="105">
        <v>8.3</v>
      </c>
      <c r="P14" s="105">
        <v>9.4</v>
      </c>
      <c r="Q14" s="116">
        <f t="shared" si="1"/>
        <v>52.400000000000006</v>
      </c>
      <c r="R14" s="116">
        <f t="shared" si="1"/>
        <v>62.8</v>
      </c>
      <c r="S14" s="116">
        <f>SUM(Q14:R14)</f>
        <v>115.2</v>
      </c>
      <c r="T14" s="124" t="s">
        <v>34</v>
      </c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</row>
    <row r="15" spans="1:67" s="97" customFormat="1" ht="24.75" customHeight="1">
      <c r="A15" s="38" t="s">
        <v>75</v>
      </c>
      <c r="B15" s="103" t="s">
        <v>47</v>
      </c>
      <c r="C15" s="11" t="s">
        <v>133</v>
      </c>
      <c r="D15" s="104" t="s">
        <v>173</v>
      </c>
      <c r="E15" s="105">
        <v>8.2</v>
      </c>
      <c r="F15" s="105">
        <v>9.6</v>
      </c>
      <c r="G15" s="105">
        <v>7.4</v>
      </c>
      <c r="H15" s="105">
        <v>9.3</v>
      </c>
      <c r="I15" s="105">
        <v>9.1</v>
      </c>
      <c r="J15" s="105">
        <v>9.6</v>
      </c>
      <c r="K15" s="105">
        <v>9.5</v>
      </c>
      <c r="L15" s="105">
        <v>11.5</v>
      </c>
      <c r="M15" s="105">
        <v>8.2</v>
      </c>
      <c r="N15" s="105">
        <v>9.3</v>
      </c>
      <c r="O15" s="105">
        <v>8.7</v>
      </c>
      <c r="P15" s="105">
        <v>9.3</v>
      </c>
      <c r="Q15" s="116">
        <f t="shared" si="1"/>
        <v>51.10000000000001</v>
      </c>
      <c r="R15" s="116">
        <f t="shared" si="1"/>
        <v>58.599999999999994</v>
      </c>
      <c r="S15" s="116">
        <f>SUM(Q15:R15)</f>
        <v>109.7</v>
      </c>
      <c r="T15" s="124" t="s">
        <v>35</v>
      </c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</row>
    <row r="16" spans="1:67" s="97" customFormat="1" ht="24.75" customHeight="1">
      <c r="A16" s="128"/>
      <c r="B16" s="129"/>
      <c r="C16" s="130"/>
      <c r="D16" s="131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32"/>
      <c r="R16" s="116"/>
      <c r="S16" s="116"/>
      <c r="T16" s="133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</row>
    <row r="17" spans="1:67" s="96" customFormat="1" ht="24.75" customHeight="1">
      <c r="A17" s="38" t="s">
        <v>90</v>
      </c>
      <c r="B17" s="103" t="s">
        <v>137</v>
      </c>
      <c r="C17" s="11" t="s">
        <v>138</v>
      </c>
      <c r="D17" s="104" t="s">
        <v>176</v>
      </c>
      <c r="E17" s="105">
        <v>9.1</v>
      </c>
      <c r="F17" s="105">
        <v>9</v>
      </c>
      <c r="G17" s="105">
        <v>9.2</v>
      </c>
      <c r="H17" s="105">
        <v>7</v>
      </c>
      <c r="I17" s="105">
        <v>8.6</v>
      </c>
      <c r="J17" s="105">
        <v>8.6</v>
      </c>
      <c r="K17" s="105">
        <v>8.95</v>
      </c>
      <c r="L17" s="105">
        <v>8.55</v>
      </c>
      <c r="M17" s="105">
        <v>8.6</v>
      </c>
      <c r="N17" s="105">
        <v>8.5</v>
      </c>
      <c r="O17" s="105">
        <v>7.8</v>
      </c>
      <c r="P17" s="105">
        <v>8.9</v>
      </c>
      <c r="Q17" s="116">
        <f aca="true" t="shared" si="2" ref="Q17:R21">SUM(E17+G17+I17+K17+M17+O17)</f>
        <v>52.24999999999999</v>
      </c>
      <c r="R17" s="116">
        <f t="shared" si="2"/>
        <v>50.550000000000004</v>
      </c>
      <c r="S17" s="116">
        <f>SUM(Q17:R17)</f>
        <v>102.8</v>
      </c>
      <c r="T17" s="124" t="s">
        <v>32</v>
      </c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</row>
    <row r="18" spans="1:67" s="97" customFormat="1" ht="24.75" customHeight="1">
      <c r="A18" s="38" t="s">
        <v>91</v>
      </c>
      <c r="B18" s="103" t="s">
        <v>137</v>
      </c>
      <c r="C18" s="11" t="s">
        <v>136</v>
      </c>
      <c r="D18" s="104" t="s">
        <v>176</v>
      </c>
      <c r="E18" s="105">
        <v>8.8</v>
      </c>
      <c r="F18" s="105">
        <v>8.8</v>
      </c>
      <c r="G18" s="105">
        <v>9.15</v>
      </c>
      <c r="H18" s="105">
        <v>5</v>
      </c>
      <c r="I18" s="105">
        <v>8.4</v>
      </c>
      <c r="J18" s="105">
        <v>8.4</v>
      </c>
      <c r="K18" s="105">
        <v>8.7</v>
      </c>
      <c r="L18" s="105">
        <v>8.6</v>
      </c>
      <c r="M18" s="105">
        <v>8.85</v>
      </c>
      <c r="N18" s="105">
        <v>8.55</v>
      </c>
      <c r="O18" s="105">
        <v>8.9</v>
      </c>
      <c r="P18" s="105">
        <v>9.3</v>
      </c>
      <c r="Q18" s="116">
        <f t="shared" si="2"/>
        <v>52.8</v>
      </c>
      <c r="R18" s="116">
        <f t="shared" si="2"/>
        <v>48.650000000000006</v>
      </c>
      <c r="S18" s="116">
        <f>SUM(Q18:R18)</f>
        <v>101.45</v>
      </c>
      <c r="T18" s="124" t="s">
        <v>33</v>
      </c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</row>
    <row r="19" spans="1:67" s="96" customFormat="1" ht="24.75" customHeight="1">
      <c r="A19" s="38" t="s">
        <v>79</v>
      </c>
      <c r="B19" s="103" t="s">
        <v>51</v>
      </c>
      <c r="C19" s="11" t="s">
        <v>136</v>
      </c>
      <c r="D19" s="104" t="s">
        <v>171</v>
      </c>
      <c r="E19" s="105">
        <v>9</v>
      </c>
      <c r="F19" s="105">
        <v>8.8</v>
      </c>
      <c r="G19" s="105">
        <v>5</v>
      </c>
      <c r="H19" s="105">
        <v>5</v>
      </c>
      <c r="I19" s="105">
        <v>8.8</v>
      </c>
      <c r="J19" s="105">
        <v>8.8</v>
      </c>
      <c r="K19" s="105">
        <v>8.6</v>
      </c>
      <c r="L19" s="105">
        <v>9.05</v>
      </c>
      <c r="M19" s="105">
        <v>9.35</v>
      </c>
      <c r="N19" s="105">
        <v>7.15</v>
      </c>
      <c r="O19" s="105">
        <v>9.1</v>
      </c>
      <c r="P19" s="105">
        <v>9</v>
      </c>
      <c r="Q19" s="116">
        <f t="shared" si="2"/>
        <v>49.85</v>
      </c>
      <c r="R19" s="116">
        <f t="shared" si="2"/>
        <v>47.800000000000004</v>
      </c>
      <c r="S19" s="116">
        <f>SUM(Q19:R19)</f>
        <v>97.65</v>
      </c>
      <c r="T19" s="124" t="s">
        <v>34</v>
      </c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</row>
    <row r="20" spans="1:67" s="96" customFormat="1" ht="24.75" customHeight="1">
      <c r="A20" s="38" t="s">
        <v>143</v>
      </c>
      <c r="B20" s="103" t="s">
        <v>139</v>
      </c>
      <c r="C20" s="11" t="s">
        <v>136</v>
      </c>
      <c r="D20" s="104" t="s">
        <v>181</v>
      </c>
      <c r="E20" s="105">
        <v>6.7</v>
      </c>
      <c r="F20" s="105">
        <v>7</v>
      </c>
      <c r="G20" s="105">
        <v>3</v>
      </c>
      <c r="H20" s="105">
        <v>5</v>
      </c>
      <c r="I20" s="105">
        <v>4.4</v>
      </c>
      <c r="J20" s="105">
        <v>6</v>
      </c>
      <c r="K20" s="105">
        <v>8.3</v>
      </c>
      <c r="L20" s="105">
        <v>8.4</v>
      </c>
      <c r="M20" s="105">
        <v>6</v>
      </c>
      <c r="N20" s="105">
        <v>6.65</v>
      </c>
      <c r="O20" s="105">
        <v>4.2</v>
      </c>
      <c r="P20" s="105">
        <v>8</v>
      </c>
      <c r="Q20" s="116">
        <f t="shared" si="2"/>
        <v>32.6</v>
      </c>
      <c r="R20" s="116">
        <f t="shared" si="2"/>
        <v>41.05</v>
      </c>
      <c r="S20" s="116">
        <f>SUM(Q20:R20)</f>
        <v>73.65</v>
      </c>
      <c r="T20" s="123">
        <v>4</v>
      </c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</row>
    <row r="21" spans="1:67" s="96" customFormat="1" ht="24.75" customHeight="1">
      <c r="A21" s="38" t="s">
        <v>140</v>
      </c>
      <c r="B21" s="103" t="s">
        <v>139</v>
      </c>
      <c r="C21" s="11" t="s">
        <v>136</v>
      </c>
      <c r="D21" s="104" t="s">
        <v>181</v>
      </c>
      <c r="E21" s="105">
        <v>7</v>
      </c>
      <c r="F21" s="105">
        <v>7</v>
      </c>
      <c r="G21" s="105">
        <v>2</v>
      </c>
      <c r="H21" s="105">
        <v>5</v>
      </c>
      <c r="I21" s="105">
        <v>4.2</v>
      </c>
      <c r="J21" s="105">
        <v>5</v>
      </c>
      <c r="K21" s="105">
        <v>8.8</v>
      </c>
      <c r="L21" s="105">
        <v>8.85</v>
      </c>
      <c r="M21" s="105">
        <v>6.6</v>
      </c>
      <c r="N21" s="105">
        <v>6.1</v>
      </c>
      <c r="O21" s="105">
        <v>5</v>
      </c>
      <c r="P21" s="105">
        <v>6.5</v>
      </c>
      <c r="Q21" s="116">
        <f t="shared" si="2"/>
        <v>33.6</v>
      </c>
      <c r="R21" s="116">
        <f t="shared" si="2"/>
        <v>38.45</v>
      </c>
      <c r="S21" s="116">
        <f>SUM(Q21:R21)</f>
        <v>72.05000000000001</v>
      </c>
      <c r="T21" s="123">
        <v>5</v>
      </c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</row>
    <row r="22" spans="1:67" s="97" customFormat="1" ht="24.75" customHeight="1">
      <c r="A22" s="128"/>
      <c r="B22" s="129"/>
      <c r="C22" s="130"/>
      <c r="D22" s="131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32"/>
      <c r="R22" s="116"/>
      <c r="S22" s="116"/>
      <c r="T22" s="133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</row>
    <row r="23" spans="1:67" s="91" customFormat="1" ht="24.75" customHeight="1">
      <c r="A23" s="38" t="s">
        <v>144</v>
      </c>
      <c r="B23" s="103" t="s">
        <v>47</v>
      </c>
      <c r="C23" s="11">
        <v>3</v>
      </c>
      <c r="D23" s="104" t="s">
        <v>175</v>
      </c>
      <c r="E23" s="125">
        <v>9.2</v>
      </c>
      <c r="F23" s="125">
        <v>9.5</v>
      </c>
      <c r="G23" s="125">
        <v>9.15</v>
      </c>
      <c r="H23" s="125">
        <v>9.2</v>
      </c>
      <c r="I23" s="125">
        <v>9</v>
      </c>
      <c r="J23" s="125">
        <v>9.5</v>
      </c>
      <c r="K23" s="125">
        <v>9.2</v>
      </c>
      <c r="L23" s="125">
        <v>9.3</v>
      </c>
      <c r="M23" s="125">
        <v>9.1</v>
      </c>
      <c r="N23" s="125">
        <v>9.55</v>
      </c>
      <c r="O23" s="125">
        <v>9.2</v>
      </c>
      <c r="P23" s="125">
        <v>9.3</v>
      </c>
      <c r="Q23" s="116">
        <f aca="true" t="shared" si="3" ref="Q23:Q32">SUM(E23+G23+I23+K23+M23+O23)</f>
        <v>54.849999999999994</v>
      </c>
      <c r="R23" s="116">
        <f aca="true" t="shared" si="4" ref="R23:R32">SUM(F23+H23+J23+L23+N23+P23)</f>
        <v>56.349999999999994</v>
      </c>
      <c r="S23" s="116">
        <f aca="true" t="shared" si="5" ref="S23:S32">SUM(Q23:R23)</f>
        <v>111.19999999999999</v>
      </c>
      <c r="T23" s="123">
        <v>1</v>
      </c>
      <c r="U23" s="18"/>
      <c r="V23" s="9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</row>
    <row r="24" spans="1:67" s="91" customFormat="1" ht="24.75" customHeight="1">
      <c r="A24" s="38" t="s">
        <v>77</v>
      </c>
      <c r="B24" s="103" t="s">
        <v>47</v>
      </c>
      <c r="C24" s="11">
        <v>3</v>
      </c>
      <c r="D24" s="104" t="s">
        <v>175</v>
      </c>
      <c r="E24" s="105">
        <v>8.9</v>
      </c>
      <c r="F24" s="105">
        <v>9.2</v>
      </c>
      <c r="G24" s="105">
        <v>9.3</v>
      </c>
      <c r="H24" s="105">
        <v>8.5</v>
      </c>
      <c r="I24" s="105">
        <v>9</v>
      </c>
      <c r="J24" s="105">
        <v>9</v>
      </c>
      <c r="K24" s="105">
        <v>9</v>
      </c>
      <c r="L24" s="105">
        <v>9.4</v>
      </c>
      <c r="M24" s="105">
        <v>9.7</v>
      </c>
      <c r="N24" s="105">
        <v>9.4</v>
      </c>
      <c r="O24" s="105">
        <v>9</v>
      </c>
      <c r="P24" s="105">
        <v>9.5</v>
      </c>
      <c r="Q24" s="116">
        <f t="shared" si="3"/>
        <v>54.900000000000006</v>
      </c>
      <c r="R24" s="116">
        <f t="shared" si="4"/>
        <v>55</v>
      </c>
      <c r="S24" s="116">
        <f t="shared" si="5"/>
        <v>109.9</v>
      </c>
      <c r="T24" s="124" t="s">
        <v>33</v>
      </c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</row>
    <row r="25" spans="1:67" s="91" customFormat="1" ht="24.75" customHeight="1">
      <c r="A25" s="38" t="s">
        <v>174</v>
      </c>
      <c r="B25" s="103" t="s">
        <v>47</v>
      </c>
      <c r="C25" s="11">
        <v>3</v>
      </c>
      <c r="D25" s="104" t="s">
        <v>173</v>
      </c>
      <c r="E25" s="105">
        <v>8.5</v>
      </c>
      <c r="F25" s="105">
        <v>9</v>
      </c>
      <c r="G25" s="105">
        <v>9.5</v>
      </c>
      <c r="H25" s="105">
        <v>9.3</v>
      </c>
      <c r="I25" s="105">
        <v>8.7</v>
      </c>
      <c r="J25" s="105">
        <v>9.4</v>
      </c>
      <c r="K25" s="105">
        <v>9</v>
      </c>
      <c r="L25" s="105">
        <v>8.25</v>
      </c>
      <c r="M25" s="105">
        <v>9.45</v>
      </c>
      <c r="N25" s="105">
        <v>9.35</v>
      </c>
      <c r="O25" s="105">
        <v>9.8</v>
      </c>
      <c r="P25" s="105">
        <v>9.2</v>
      </c>
      <c r="Q25" s="116">
        <f t="shared" si="3"/>
        <v>54.95</v>
      </c>
      <c r="R25" s="116">
        <f t="shared" si="4"/>
        <v>54.5</v>
      </c>
      <c r="S25" s="116">
        <f t="shared" si="5"/>
        <v>109.45</v>
      </c>
      <c r="T25" s="124" t="s">
        <v>34</v>
      </c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</row>
    <row r="26" spans="1:67" s="91" customFormat="1" ht="24.75" customHeight="1">
      <c r="A26" s="38" t="s">
        <v>177</v>
      </c>
      <c r="B26" s="103" t="s">
        <v>137</v>
      </c>
      <c r="C26" s="11">
        <v>3</v>
      </c>
      <c r="D26" s="104" t="s">
        <v>178</v>
      </c>
      <c r="E26" s="105">
        <v>8</v>
      </c>
      <c r="F26" s="105">
        <v>8.3</v>
      </c>
      <c r="G26" s="105">
        <v>9.3</v>
      </c>
      <c r="H26" s="105">
        <v>8.8</v>
      </c>
      <c r="I26" s="105">
        <v>8</v>
      </c>
      <c r="J26" s="105">
        <v>8.2</v>
      </c>
      <c r="K26" s="105">
        <v>8.75</v>
      </c>
      <c r="L26" s="105">
        <v>9.3</v>
      </c>
      <c r="M26" s="105">
        <v>8.4</v>
      </c>
      <c r="N26" s="105">
        <v>7.55</v>
      </c>
      <c r="O26" s="105">
        <v>9</v>
      </c>
      <c r="P26" s="105">
        <v>9.3</v>
      </c>
      <c r="Q26" s="116">
        <f t="shared" si="3"/>
        <v>51.449999999999996</v>
      </c>
      <c r="R26" s="116">
        <f t="shared" si="4"/>
        <v>51.45</v>
      </c>
      <c r="S26" s="116">
        <f t="shared" si="5"/>
        <v>102.9</v>
      </c>
      <c r="T26" s="124" t="s">
        <v>35</v>
      </c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</row>
    <row r="27" spans="1:67" s="91" customFormat="1" ht="24.75" customHeight="1">
      <c r="A27" s="38" t="s">
        <v>170</v>
      </c>
      <c r="B27" s="103" t="s">
        <v>51</v>
      </c>
      <c r="C27" s="11">
        <v>3</v>
      </c>
      <c r="D27" s="104" t="s">
        <v>171</v>
      </c>
      <c r="E27" s="105">
        <v>8.5</v>
      </c>
      <c r="F27" s="105">
        <v>8.6</v>
      </c>
      <c r="G27" s="105">
        <v>9</v>
      </c>
      <c r="H27" s="105">
        <v>8.8</v>
      </c>
      <c r="I27" s="105">
        <v>7.5</v>
      </c>
      <c r="J27" s="105">
        <v>8</v>
      </c>
      <c r="K27" s="105">
        <v>8.9</v>
      </c>
      <c r="L27" s="105">
        <v>8.8</v>
      </c>
      <c r="M27" s="105">
        <v>7.5</v>
      </c>
      <c r="N27" s="105">
        <v>5.65</v>
      </c>
      <c r="O27" s="105">
        <v>7.8</v>
      </c>
      <c r="P27" s="105">
        <v>8.5</v>
      </c>
      <c r="Q27" s="116">
        <f t="shared" si="3"/>
        <v>49.199999999999996</v>
      </c>
      <c r="R27" s="116">
        <f t="shared" si="4"/>
        <v>48.35</v>
      </c>
      <c r="S27" s="116">
        <f t="shared" si="5"/>
        <v>97.55</v>
      </c>
      <c r="T27" s="124" t="s">
        <v>36</v>
      </c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</row>
    <row r="28" spans="1:67" s="91" customFormat="1" ht="24.75" customHeight="1">
      <c r="A28" s="38" t="s">
        <v>169</v>
      </c>
      <c r="B28" s="103" t="s">
        <v>51</v>
      </c>
      <c r="C28" s="11">
        <v>3</v>
      </c>
      <c r="D28" s="104" t="s">
        <v>171</v>
      </c>
      <c r="E28" s="105">
        <v>8</v>
      </c>
      <c r="F28" s="105">
        <v>7.8</v>
      </c>
      <c r="G28" s="105">
        <v>8</v>
      </c>
      <c r="H28" s="105">
        <v>7</v>
      </c>
      <c r="I28" s="105">
        <v>6.6</v>
      </c>
      <c r="J28" s="105">
        <v>7</v>
      </c>
      <c r="K28" s="105">
        <v>8.8</v>
      </c>
      <c r="L28" s="105">
        <v>8.5</v>
      </c>
      <c r="M28" s="105">
        <v>7.4</v>
      </c>
      <c r="N28" s="105">
        <v>7.2</v>
      </c>
      <c r="O28" s="105">
        <v>8.4</v>
      </c>
      <c r="P28" s="105">
        <v>8.3</v>
      </c>
      <c r="Q28" s="116">
        <f t="shared" si="3"/>
        <v>47.2</v>
      </c>
      <c r="R28" s="116">
        <f t="shared" si="4"/>
        <v>45.8</v>
      </c>
      <c r="S28" s="116">
        <f t="shared" si="5"/>
        <v>93</v>
      </c>
      <c r="T28" s="124" t="s">
        <v>37</v>
      </c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</row>
    <row r="29" spans="1:67" s="42" customFormat="1" ht="24.75" customHeight="1">
      <c r="A29" s="38" t="s">
        <v>147</v>
      </c>
      <c r="B29" s="103" t="s">
        <v>47</v>
      </c>
      <c r="C29" s="11">
        <v>3</v>
      </c>
      <c r="D29" s="104" t="s">
        <v>180</v>
      </c>
      <c r="E29" s="105">
        <v>8.7</v>
      </c>
      <c r="F29" s="105">
        <v>7.8</v>
      </c>
      <c r="G29" s="105">
        <v>7</v>
      </c>
      <c r="H29" s="105">
        <v>5</v>
      </c>
      <c r="I29" s="105">
        <v>5.7</v>
      </c>
      <c r="J29" s="105">
        <v>8</v>
      </c>
      <c r="K29" s="105">
        <v>8.9</v>
      </c>
      <c r="L29" s="105">
        <v>8.9</v>
      </c>
      <c r="M29" s="105">
        <v>8.7</v>
      </c>
      <c r="N29" s="105">
        <v>8.5</v>
      </c>
      <c r="O29" s="105">
        <v>7.8</v>
      </c>
      <c r="P29" s="105">
        <v>7.5</v>
      </c>
      <c r="Q29" s="116">
        <f t="shared" si="3"/>
        <v>46.8</v>
      </c>
      <c r="R29" s="116">
        <f t="shared" si="4"/>
        <v>45.7</v>
      </c>
      <c r="S29" s="116">
        <f t="shared" si="5"/>
        <v>92.5</v>
      </c>
      <c r="T29" s="123">
        <v>7</v>
      </c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</row>
    <row r="30" spans="1:67" s="42" customFormat="1" ht="24.75" customHeight="1">
      <c r="A30" s="38" t="s">
        <v>80</v>
      </c>
      <c r="B30" s="103" t="s">
        <v>51</v>
      </c>
      <c r="C30" s="11">
        <v>3</v>
      </c>
      <c r="D30" s="104" t="s">
        <v>171</v>
      </c>
      <c r="E30" s="105">
        <v>7.9</v>
      </c>
      <c r="F30" s="105">
        <v>6.5</v>
      </c>
      <c r="G30" s="105">
        <v>9.1</v>
      </c>
      <c r="H30" s="105">
        <v>9.2</v>
      </c>
      <c r="I30" s="105">
        <v>8.7</v>
      </c>
      <c r="J30" s="105">
        <v>8.8</v>
      </c>
      <c r="K30" s="105">
        <v>9</v>
      </c>
      <c r="L30" s="105">
        <v>7.8</v>
      </c>
      <c r="M30" s="105">
        <v>8.85</v>
      </c>
      <c r="N30" s="105">
        <v>9</v>
      </c>
      <c r="O30" s="105">
        <v>0.5</v>
      </c>
      <c r="P30" s="105">
        <v>1.5</v>
      </c>
      <c r="Q30" s="116">
        <f t="shared" si="3"/>
        <v>44.050000000000004</v>
      </c>
      <c r="R30" s="116">
        <f t="shared" si="4"/>
        <v>42.8</v>
      </c>
      <c r="S30" s="116">
        <f t="shared" si="5"/>
        <v>86.85</v>
      </c>
      <c r="T30" s="124" t="s">
        <v>38</v>
      </c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</row>
    <row r="31" spans="1:67" s="42" customFormat="1" ht="24.75" customHeight="1">
      <c r="A31" s="38" t="s">
        <v>150</v>
      </c>
      <c r="B31" s="103" t="s">
        <v>137</v>
      </c>
      <c r="C31" s="11">
        <v>3</v>
      </c>
      <c r="D31" s="104" t="s">
        <v>178</v>
      </c>
      <c r="E31" s="105">
        <v>7</v>
      </c>
      <c r="F31" s="105">
        <v>8.3</v>
      </c>
      <c r="G31" s="105">
        <v>7</v>
      </c>
      <c r="H31" s="105">
        <v>5</v>
      </c>
      <c r="I31" s="105">
        <v>6.1</v>
      </c>
      <c r="J31" s="105">
        <v>5.3</v>
      </c>
      <c r="K31" s="105">
        <v>8.8</v>
      </c>
      <c r="L31" s="105">
        <v>8.95</v>
      </c>
      <c r="M31" s="105">
        <v>6</v>
      </c>
      <c r="N31" s="105">
        <v>0</v>
      </c>
      <c r="O31" s="105">
        <v>7.3</v>
      </c>
      <c r="P31" s="105">
        <v>8.5</v>
      </c>
      <c r="Q31" s="116">
        <f t="shared" si="3"/>
        <v>42.2</v>
      </c>
      <c r="R31" s="116">
        <f t="shared" si="4"/>
        <v>36.05</v>
      </c>
      <c r="S31" s="116">
        <f t="shared" si="5"/>
        <v>78.25</v>
      </c>
      <c r="T31" s="123">
        <v>9</v>
      </c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</row>
    <row r="32" spans="1:67" s="42" customFormat="1" ht="24.75" customHeight="1">
      <c r="A32" s="38" t="s">
        <v>142</v>
      </c>
      <c r="B32" s="103" t="s">
        <v>139</v>
      </c>
      <c r="C32" s="11">
        <v>3</v>
      </c>
      <c r="D32" s="104" t="s">
        <v>181</v>
      </c>
      <c r="E32" s="105">
        <v>7.4</v>
      </c>
      <c r="F32" s="105">
        <v>7.2</v>
      </c>
      <c r="G32" s="105">
        <v>7.5</v>
      </c>
      <c r="H32" s="105">
        <v>8</v>
      </c>
      <c r="I32" s="105">
        <v>3.5</v>
      </c>
      <c r="J32" s="105">
        <v>5.3</v>
      </c>
      <c r="K32" s="105">
        <v>8.1</v>
      </c>
      <c r="L32" s="105">
        <v>8.45</v>
      </c>
      <c r="M32" s="105">
        <v>6.5</v>
      </c>
      <c r="N32" s="105">
        <v>3.6</v>
      </c>
      <c r="O32" s="105">
        <v>6.5</v>
      </c>
      <c r="P32" s="105">
        <v>4.5</v>
      </c>
      <c r="Q32" s="116">
        <f t="shared" si="3"/>
        <v>39.5</v>
      </c>
      <c r="R32" s="116">
        <f t="shared" si="4"/>
        <v>37.05</v>
      </c>
      <c r="S32" s="116">
        <f t="shared" si="5"/>
        <v>76.55</v>
      </c>
      <c r="T32" s="123">
        <v>10</v>
      </c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</row>
    <row r="33" ht="23.25" customHeight="1"/>
    <row r="34" spans="1:67" s="42" customFormat="1" ht="24.75" customHeight="1">
      <c r="A34" s="38" t="s">
        <v>148</v>
      </c>
      <c r="B34" s="103" t="s">
        <v>53</v>
      </c>
      <c r="C34" s="11" t="s">
        <v>45</v>
      </c>
      <c r="D34" s="104" t="s">
        <v>172</v>
      </c>
      <c r="E34" s="105">
        <v>9.3</v>
      </c>
      <c r="F34" s="105">
        <v>9.5</v>
      </c>
      <c r="G34" s="105">
        <v>9.45</v>
      </c>
      <c r="H34" s="105">
        <v>9.3</v>
      </c>
      <c r="I34" s="105">
        <v>9</v>
      </c>
      <c r="J34" s="105">
        <v>9.4</v>
      </c>
      <c r="K34" s="105">
        <v>9.25</v>
      </c>
      <c r="L34" s="105">
        <v>7.6</v>
      </c>
      <c r="M34" s="105">
        <v>9.3</v>
      </c>
      <c r="N34" s="105">
        <v>9.15</v>
      </c>
      <c r="O34" s="105">
        <v>8.8</v>
      </c>
      <c r="P34" s="105">
        <v>9.2</v>
      </c>
      <c r="Q34" s="116">
        <f aca="true" t="shared" si="6" ref="Q34:Q53">SUM(E34+G34+I34+K34+M34+O34)</f>
        <v>55.099999999999994</v>
      </c>
      <c r="R34" s="116">
        <f aca="true" t="shared" si="7" ref="R34:R53">SUM(F34+H34+J34+L34+N34+P34)</f>
        <v>54.150000000000006</v>
      </c>
      <c r="S34" s="116">
        <f aca="true" t="shared" si="8" ref="S34:S53">SUM(Q34:R34)</f>
        <v>109.25</v>
      </c>
      <c r="T34" s="123">
        <v>1</v>
      </c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</row>
    <row r="35" spans="1:67" s="92" customFormat="1" ht="24.75" customHeight="1">
      <c r="A35" s="38" t="s">
        <v>149</v>
      </c>
      <c r="B35" s="103" t="s">
        <v>53</v>
      </c>
      <c r="C35" s="11" t="s">
        <v>45</v>
      </c>
      <c r="D35" s="104" t="s">
        <v>172</v>
      </c>
      <c r="E35" s="105">
        <v>9</v>
      </c>
      <c r="F35" s="105">
        <v>9.3</v>
      </c>
      <c r="G35" s="105">
        <v>8.7</v>
      </c>
      <c r="H35" s="105">
        <v>8.5</v>
      </c>
      <c r="I35" s="105">
        <v>9.1</v>
      </c>
      <c r="J35" s="105">
        <v>9.2</v>
      </c>
      <c r="K35" s="105">
        <v>8.65</v>
      </c>
      <c r="L35" s="105">
        <v>8.85</v>
      </c>
      <c r="M35" s="105">
        <v>9.45</v>
      </c>
      <c r="N35" s="105">
        <v>9.6</v>
      </c>
      <c r="O35" s="105">
        <v>9.2</v>
      </c>
      <c r="P35" s="105">
        <v>9.5</v>
      </c>
      <c r="Q35" s="116">
        <f t="shared" si="6"/>
        <v>54.099999999999994</v>
      </c>
      <c r="R35" s="116">
        <f t="shared" si="7"/>
        <v>54.95</v>
      </c>
      <c r="S35" s="116">
        <f t="shared" si="8"/>
        <v>109.05</v>
      </c>
      <c r="T35" s="123">
        <v>2</v>
      </c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</row>
    <row r="36" spans="1:67" s="92" customFormat="1" ht="24.75" customHeight="1">
      <c r="A36" s="38" t="s">
        <v>92</v>
      </c>
      <c r="B36" s="103" t="s">
        <v>137</v>
      </c>
      <c r="C36" s="11" t="s">
        <v>45</v>
      </c>
      <c r="D36" s="104" t="s">
        <v>178</v>
      </c>
      <c r="E36" s="105">
        <v>9</v>
      </c>
      <c r="F36" s="105">
        <v>8.75</v>
      </c>
      <c r="G36" s="105">
        <v>9.15</v>
      </c>
      <c r="H36" s="105">
        <v>9</v>
      </c>
      <c r="I36" s="105">
        <v>8.6</v>
      </c>
      <c r="J36" s="105">
        <v>9.2</v>
      </c>
      <c r="K36" s="105">
        <v>8.9</v>
      </c>
      <c r="L36" s="105">
        <v>9.2</v>
      </c>
      <c r="M36" s="105">
        <v>9.15</v>
      </c>
      <c r="N36" s="105">
        <v>9</v>
      </c>
      <c r="O36" s="105">
        <v>9.1</v>
      </c>
      <c r="P36" s="105">
        <v>7.6</v>
      </c>
      <c r="Q36" s="116">
        <f t="shared" si="6"/>
        <v>53.9</v>
      </c>
      <c r="R36" s="116">
        <f t="shared" si="7"/>
        <v>52.75</v>
      </c>
      <c r="S36" s="116">
        <f t="shared" si="8"/>
        <v>106.65</v>
      </c>
      <c r="T36" s="124" t="s">
        <v>34</v>
      </c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</row>
    <row r="37" spans="1:67" s="92" customFormat="1" ht="24.75" customHeight="1">
      <c r="A37" s="38" t="s">
        <v>154</v>
      </c>
      <c r="B37" s="103" t="s">
        <v>137</v>
      </c>
      <c r="C37" s="11" t="s">
        <v>45</v>
      </c>
      <c r="D37" s="104" t="s">
        <v>179</v>
      </c>
      <c r="E37" s="105">
        <v>9.1</v>
      </c>
      <c r="F37" s="105">
        <v>9.3</v>
      </c>
      <c r="G37" s="105">
        <v>9.3</v>
      </c>
      <c r="H37" s="105">
        <v>9.6</v>
      </c>
      <c r="I37" s="105">
        <v>8</v>
      </c>
      <c r="J37" s="105">
        <v>8.1</v>
      </c>
      <c r="K37" s="105">
        <v>9.05</v>
      </c>
      <c r="L37" s="105">
        <v>8.85</v>
      </c>
      <c r="M37" s="105">
        <v>9.1</v>
      </c>
      <c r="N37" s="105">
        <v>8.8</v>
      </c>
      <c r="O37" s="105">
        <v>8.4</v>
      </c>
      <c r="P37" s="105">
        <v>9</v>
      </c>
      <c r="Q37" s="116">
        <f t="shared" si="6"/>
        <v>52.95</v>
      </c>
      <c r="R37" s="116">
        <f t="shared" si="7"/>
        <v>53.650000000000006</v>
      </c>
      <c r="S37" s="116">
        <f t="shared" si="8"/>
        <v>106.60000000000001</v>
      </c>
      <c r="T37" s="123">
        <v>4</v>
      </c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</row>
    <row r="38" spans="1:67" s="92" customFormat="1" ht="24.75" customHeight="1">
      <c r="A38" s="38" t="s">
        <v>155</v>
      </c>
      <c r="B38" s="103" t="s">
        <v>137</v>
      </c>
      <c r="C38" s="11" t="s">
        <v>45</v>
      </c>
      <c r="D38" s="104" t="s">
        <v>179</v>
      </c>
      <c r="E38" s="105">
        <v>9</v>
      </c>
      <c r="F38" s="105">
        <v>9.4</v>
      </c>
      <c r="G38" s="105">
        <v>8.8</v>
      </c>
      <c r="H38" s="105">
        <v>9.6</v>
      </c>
      <c r="I38" s="105">
        <v>8.5</v>
      </c>
      <c r="J38" s="105">
        <v>8.7</v>
      </c>
      <c r="K38" s="105">
        <v>7.5</v>
      </c>
      <c r="L38" s="105">
        <v>8.6</v>
      </c>
      <c r="M38" s="105">
        <v>9.25</v>
      </c>
      <c r="N38" s="105">
        <v>8.9</v>
      </c>
      <c r="O38" s="105">
        <v>8.5</v>
      </c>
      <c r="P38" s="105">
        <v>8.7</v>
      </c>
      <c r="Q38" s="116">
        <f t="shared" si="6"/>
        <v>51.55</v>
      </c>
      <c r="R38" s="116">
        <f t="shared" si="7"/>
        <v>53.89999999999999</v>
      </c>
      <c r="S38" s="116">
        <f t="shared" si="8"/>
        <v>105.44999999999999</v>
      </c>
      <c r="T38" s="123">
        <v>5</v>
      </c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</row>
    <row r="39" spans="1:67" s="92" customFormat="1" ht="24.75" customHeight="1">
      <c r="A39" s="38" t="s">
        <v>93</v>
      </c>
      <c r="B39" s="103" t="s">
        <v>137</v>
      </c>
      <c r="C39" s="11" t="s">
        <v>45</v>
      </c>
      <c r="D39" s="104" t="s">
        <v>178</v>
      </c>
      <c r="E39" s="105">
        <v>9</v>
      </c>
      <c r="F39" s="105">
        <v>9</v>
      </c>
      <c r="G39" s="105">
        <v>9.35</v>
      </c>
      <c r="H39" s="105">
        <v>9.3</v>
      </c>
      <c r="I39" s="105">
        <v>8.5</v>
      </c>
      <c r="J39" s="105">
        <v>8.6</v>
      </c>
      <c r="K39" s="105">
        <v>8.8</v>
      </c>
      <c r="L39" s="105">
        <v>8.5</v>
      </c>
      <c r="M39" s="105">
        <v>9.05</v>
      </c>
      <c r="N39" s="105">
        <v>8</v>
      </c>
      <c r="O39" s="105">
        <v>8.1</v>
      </c>
      <c r="P39" s="105">
        <v>8.6</v>
      </c>
      <c r="Q39" s="116">
        <f t="shared" si="6"/>
        <v>52.800000000000004</v>
      </c>
      <c r="R39" s="116">
        <f t="shared" si="7"/>
        <v>52</v>
      </c>
      <c r="S39" s="116">
        <f t="shared" si="8"/>
        <v>104.80000000000001</v>
      </c>
      <c r="T39" s="124" t="s">
        <v>37</v>
      </c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</row>
    <row r="40" spans="1:67" s="93" customFormat="1" ht="24.75" customHeight="1">
      <c r="A40" s="38" t="s">
        <v>186</v>
      </c>
      <c r="B40" s="103" t="s">
        <v>137</v>
      </c>
      <c r="C40" s="11" t="s">
        <v>45</v>
      </c>
      <c r="D40" s="104" t="s">
        <v>178</v>
      </c>
      <c r="E40" s="105">
        <v>8.9</v>
      </c>
      <c r="F40" s="105">
        <v>9.4</v>
      </c>
      <c r="G40" s="105">
        <v>8.8</v>
      </c>
      <c r="H40" s="105">
        <v>9.4</v>
      </c>
      <c r="I40" s="105">
        <v>7</v>
      </c>
      <c r="J40" s="105">
        <v>9.1</v>
      </c>
      <c r="K40" s="105">
        <v>7.9</v>
      </c>
      <c r="L40" s="105">
        <v>7.5</v>
      </c>
      <c r="M40" s="105">
        <v>9.3</v>
      </c>
      <c r="N40" s="105">
        <v>9.45</v>
      </c>
      <c r="O40" s="105">
        <v>8</v>
      </c>
      <c r="P40" s="105">
        <v>8.6</v>
      </c>
      <c r="Q40" s="116">
        <f t="shared" si="6"/>
        <v>49.900000000000006</v>
      </c>
      <c r="R40" s="116">
        <f t="shared" si="7"/>
        <v>53.449999999999996</v>
      </c>
      <c r="S40" s="116">
        <f t="shared" si="8"/>
        <v>103.35</v>
      </c>
      <c r="T40" s="123">
        <v>7</v>
      </c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</row>
    <row r="41" spans="1:67" s="94" customFormat="1" ht="24.75" customHeight="1">
      <c r="A41" s="38" t="s">
        <v>152</v>
      </c>
      <c r="B41" s="103" t="s">
        <v>137</v>
      </c>
      <c r="C41" s="11" t="s">
        <v>45</v>
      </c>
      <c r="D41" s="104" t="s">
        <v>178</v>
      </c>
      <c r="E41" s="105">
        <v>8.3</v>
      </c>
      <c r="F41" s="105">
        <v>9</v>
      </c>
      <c r="G41" s="105">
        <v>8.5</v>
      </c>
      <c r="H41" s="105">
        <v>9</v>
      </c>
      <c r="I41" s="105">
        <v>8.5</v>
      </c>
      <c r="J41" s="105">
        <v>9</v>
      </c>
      <c r="K41" s="105">
        <v>7.85</v>
      </c>
      <c r="L41" s="105">
        <v>8.1</v>
      </c>
      <c r="M41" s="105">
        <v>8.7</v>
      </c>
      <c r="N41" s="105">
        <v>8.6</v>
      </c>
      <c r="O41" s="105">
        <v>9</v>
      </c>
      <c r="P41" s="105">
        <v>8.8</v>
      </c>
      <c r="Q41" s="116">
        <f t="shared" si="6"/>
        <v>50.849999999999994</v>
      </c>
      <c r="R41" s="116">
        <f t="shared" si="7"/>
        <v>52.5</v>
      </c>
      <c r="S41" s="116">
        <f t="shared" si="8"/>
        <v>103.35</v>
      </c>
      <c r="T41" s="123">
        <v>8</v>
      </c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</row>
    <row r="42" spans="1:67" s="94" customFormat="1" ht="24.75" customHeight="1">
      <c r="A42" s="38" t="s">
        <v>81</v>
      </c>
      <c r="B42" s="103" t="s">
        <v>51</v>
      </c>
      <c r="C42" s="11" t="s">
        <v>45</v>
      </c>
      <c r="D42" s="104" t="s">
        <v>171</v>
      </c>
      <c r="E42" s="105">
        <v>8.6</v>
      </c>
      <c r="F42" s="105">
        <v>8.8</v>
      </c>
      <c r="G42" s="105">
        <v>9.1</v>
      </c>
      <c r="H42" s="105">
        <v>9.3</v>
      </c>
      <c r="I42" s="105">
        <v>8</v>
      </c>
      <c r="J42" s="105">
        <v>8.4</v>
      </c>
      <c r="K42" s="105">
        <v>8.65</v>
      </c>
      <c r="L42" s="105">
        <v>9.2</v>
      </c>
      <c r="M42" s="105">
        <v>8.85</v>
      </c>
      <c r="N42" s="105">
        <v>9.2</v>
      </c>
      <c r="O42" s="105">
        <v>7.8</v>
      </c>
      <c r="P42" s="105">
        <v>6</v>
      </c>
      <c r="Q42" s="116">
        <f t="shared" si="6"/>
        <v>51</v>
      </c>
      <c r="R42" s="116">
        <f t="shared" si="7"/>
        <v>50.900000000000006</v>
      </c>
      <c r="S42" s="116">
        <f t="shared" si="8"/>
        <v>101.9</v>
      </c>
      <c r="T42" s="124" t="s">
        <v>247</v>
      </c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</row>
    <row r="43" spans="1:67" s="95" customFormat="1" ht="24.75" customHeight="1">
      <c r="A43" s="38" t="s">
        <v>146</v>
      </c>
      <c r="B43" s="103" t="s">
        <v>47</v>
      </c>
      <c r="C43" s="11" t="s">
        <v>45</v>
      </c>
      <c r="D43" s="104" t="s">
        <v>180</v>
      </c>
      <c r="E43" s="105">
        <v>8.3</v>
      </c>
      <c r="F43" s="105">
        <v>8.5</v>
      </c>
      <c r="G43" s="105">
        <v>8.5</v>
      </c>
      <c r="H43" s="105">
        <v>9</v>
      </c>
      <c r="I43" s="105">
        <v>8.2</v>
      </c>
      <c r="J43" s="105">
        <v>8.6</v>
      </c>
      <c r="K43" s="105">
        <v>8.35</v>
      </c>
      <c r="L43" s="105">
        <v>7.3</v>
      </c>
      <c r="M43" s="105">
        <v>9.2</v>
      </c>
      <c r="N43" s="105">
        <v>8.75</v>
      </c>
      <c r="O43" s="105">
        <v>8.6</v>
      </c>
      <c r="P43" s="105">
        <v>8.5</v>
      </c>
      <c r="Q43" s="116">
        <f t="shared" si="6"/>
        <v>51.15</v>
      </c>
      <c r="R43" s="116">
        <f t="shared" si="7"/>
        <v>50.65</v>
      </c>
      <c r="S43" s="116">
        <f t="shared" si="8"/>
        <v>101.8</v>
      </c>
      <c r="T43" s="123">
        <v>10</v>
      </c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</row>
    <row r="44" spans="1:67" s="95" customFormat="1" ht="24.75" customHeight="1">
      <c r="A44" s="38" t="s">
        <v>151</v>
      </c>
      <c r="B44" s="103" t="s">
        <v>137</v>
      </c>
      <c r="C44" s="11" t="s">
        <v>45</v>
      </c>
      <c r="D44" s="104" t="s">
        <v>178</v>
      </c>
      <c r="E44" s="105">
        <v>8.4</v>
      </c>
      <c r="F44" s="105">
        <v>9.2</v>
      </c>
      <c r="G44" s="105">
        <v>8.7</v>
      </c>
      <c r="H44" s="105">
        <v>9.3</v>
      </c>
      <c r="I44" s="105">
        <v>7.8</v>
      </c>
      <c r="J44" s="105">
        <v>7.8</v>
      </c>
      <c r="K44" s="105">
        <v>8.2</v>
      </c>
      <c r="L44" s="105">
        <v>7.8</v>
      </c>
      <c r="M44" s="105">
        <v>9</v>
      </c>
      <c r="N44" s="105">
        <v>8.6</v>
      </c>
      <c r="O44" s="105">
        <v>7.9</v>
      </c>
      <c r="P44" s="105">
        <v>8.7</v>
      </c>
      <c r="Q44" s="116">
        <f t="shared" si="6"/>
        <v>50</v>
      </c>
      <c r="R44" s="116">
        <f t="shared" si="7"/>
        <v>51.400000000000006</v>
      </c>
      <c r="S44" s="116">
        <f t="shared" si="8"/>
        <v>101.4</v>
      </c>
      <c r="T44" s="123">
        <v>11</v>
      </c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</row>
    <row r="45" spans="1:67" s="95" customFormat="1" ht="24.75" customHeight="1">
      <c r="A45" s="38" t="s">
        <v>82</v>
      </c>
      <c r="B45" s="103" t="s">
        <v>51</v>
      </c>
      <c r="C45" s="11" t="s">
        <v>45</v>
      </c>
      <c r="D45" s="104" t="s">
        <v>171</v>
      </c>
      <c r="E45" s="105">
        <v>8.3</v>
      </c>
      <c r="F45" s="105">
        <v>8.3</v>
      </c>
      <c r="G45" s="105">
        <v>9</v>
      </c>
      <c r="H45" s="105">
        <v>9.2</v>
      </c>
      <c r="I45" s="105">
        <v>7.2</v>
      </c>
      <c r="J45" s="105">
        <v>7.8</v>
      </c>
      <c r="K45" s="105">
        <v>8.8</v>
      </c>
      <c r="L45" s="105">
        <v>7.9</v>
      </c>
      <c r="M45" s="105">
        <v>9</v>
      </c>
      <c r="N45" s="105">
        <v>8.45</v>
      </c>
      <c r="O45" s="105">
        <v>8.3</v>
      </c>
      <c r="P45" s="105">
        <v>7.6</v>
      </c>
      <c r="Q45" s="116">
        <f t="shared" si="6"/>
        <v>50.599999999999994</v>
      </c>
      <c r="R45" s="116">
        <f t="shared" si="7"/>
        <v>49.25000000000001</v>
      </c>
      <c r="S45" s="116">
        <f t="shared" si="8"/>
        <v>99.85</v>
      </c>
      <c r="T45" s="124" t="s">
        <v>39</v>
      </c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</row>
    <row r="46" spans="1:67" s="95" customFormat="1" ht="24.75" customHeight="1">
      <c r="A46" s="38" t="s">
        <v>183</v>
      </c>
      <c r="B46" s="103" t="s">
        <v>139</v>
      </c>
      <c r="C46" s="11" t="s">
        <v>45</v>
      </c>
      <c r="D46" s="104" t="s">
        <v>181</v>
      </c>
      <c r="E46" s="105">
        <v>8.4</v>
      </c>
      <c r="F46" s="105">
        <v>8.2</v>
      </c>
      <c r="G46" s="105">
        <v>8.2</v>
      </c>
      <c r="H46" s="105">
        <v>8.5</v>
      </c>
      <c r="I46" s="105">
        <v>8</v>
      </c>
      <c r="J46" s="105">
        <v>8</v>
      </c>
      <c r="K46" s="105">
        <v>8.5</v>
      </c>
      <c r="L46" s="105">
        <v>8.1</v>
      </c>
      <c r="M46" s="105">
        <v>8</v>
      </c>
      <c r="N46" s="105">
        <v>7.9</v>
      </c>
      <c r="O46" s="105">
        <v>7.7</v>
      </c>
      <c r="P46" s="105">
        <v>7.4</v>
      </c>
      <c r="Q46" s="116">
        <f t="shared" si="6"/>
        <v>48.800000000000004</v>
      </c>
      <c r="R46" s="116">
        <f t="shared" si="7"/>
        <v>48.099999999999994</v>
      </c>
      <c r="S46" s="116">
        <f t="shared" si="8"/>
        <v>96.9</v>
      </c>
      <c r="T46" s="123">
        <v>13</v>
      </c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</row>
    <row r="47" spans="1:67" s="37" customFormat="1" ht="24.75" customHeight="1">
      <c r="A47" s="38" t="s">
        <v>153</v>
      </c>
      <c r="B47" s="103" t="s">
        <v>137</v>
      </c>
      <c r="C47" s="11" t="s">
        <v>45</v>
      </c>
      <c r="D47" s="104" t="s">
        <v>178</v>
      </c>
      <c r="E47" s="105">
        <v>8.5</v>
      </c>
      <c r="F47" s="105">
        <v>8.6</v>
      </c>
      <c r="G47" s="105">
        <v>8.7</v>
      </c>
      <c r="H47" s="105">
        <v>9</v>
      </c>
      <c r="I47" s="105">
        <v>8.2</v>
      </c>
      <c r="J47" s="105">
        <v>8</v>
      </c>
      <c r="K47" s="105">
        <v>7.5</v>
      </c>
      <c r="L47" s="105">
        <v>7.2</v>
      </c>
      <c r="M47" s="105">
        <v>8.7</v>
      </c>
      <c r="N47" s="105">
        <v>8.65</v>
      </c>
      <c r="O47" s="105">
        <v>4.6</v>
      </c>
      <c r="P47" s="105">
        <v>8.3</v>
      </c>
      <c r="Q47" s="116">
        <f t="shared" si="6"/>
        <v>46.199999999999996</v>
      </c>
      <c r="R47" s="116">
        <f t="shared" si="7"/>
        <v>49.75</v>
      </c>
      <c r="S47" s="116">
        <f t="shared" si="8"/>
        <v>95.94999999999999</v>
      </c>
      <c r="T47" s="123">
        <v>14</v>
      </c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</row>
    <row r="48" spans="1:67" s="37" customFormat="1" ht="24.75" customHeight="1">
      <c r="A48" s="38" t="s">
        <v>145</v>
      </c>
      <c r="B48" s="103" t="s">
        <v>47</v>
      </c>
      <c r="C48" s="11" t="s">
        <v>45</v>
      </c>
      <c r="D48" s="104" t="s">
        <v>180</v>
      </c>
      <c r="E48" s="105">
        <v>8.9</v>
      </c>
      <c r="F48" s="105">
        <v>8.3</v>
      </c>
      <c r="G48" s="105">
        <v>7.5</v>
      </c>
      <c r="H48" s="105">
        <v>7</v>
      </c>
      <c r="I48" s="105">
        <v>8.7</v>
      </c>
      <c r="J48" s="105">
        <v>8.5</v>
      </c>
      <c r="K48" s="105">
        <v>8.45</v>
      </c>
      <c r="L48" s="105">
        <v>6.1</v>
      </c>
      <c r="M48" s="105">
        <v>7.5</v>
      </c>
      <c r="N48" s="105">
        <v>7.6</v>
      </c>
      <c r="O48" s="105">
        <v>8.5</v>
      </c>
      <c r="P48" s="105">
        <v>8.7</v>
      </c>
      <c r="Q48" s="116">
        <f t="shared" si="6"/>
        <v>49.55</v>
      </c>
      <c r="R48" s="116">
        <f t="shared" si="7"/>
        <v>46.2</v>
      </c>
      <c r="S48" s="116">
        <f t="shared" si="8"/>
        <v>95.75</v>
      </c>
      <c r="T48" s="123">
        <v>15</v>
      </c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</row>
    <row r="49" spans="1:67" s="37" customFormat="1" ht="24.75" customHeight="1">
      <c r="A49" s="38" t="s">
        <v>83</v>
      </c>
      <c r="B49" s="103" t="s">
        <v>139</v>
      </c>
      <c r="C49" s="11" t="s">
        <v>45</v>
      </c>
      <c r="D49" s="104" t="s">
        <v>181</v>
      </c>
      <c r="E49" s="105">
        <v>8.9</v>
      </c>
      <c r="F49" s="105">
        <v>8.6</v>
      </c>
      <c r="G49" s="105">
        <v>8.2</v>
      </c>
      <c r="H49" s="105">
        <v>9.2</v>
      </c>
      <c r="I49" s="105">
        <v>8.6</v>
      </c>
      <c r="J49" s="105">
        <v>7.7</v>
      </c>
      <c r="K49" s="105">
        <v>7.55</v>
      </c>
      <c r="L49" s="105">
        <v>8.45</v>
      </c>
      <c r="M49" s="105">
        <v>8.7</v>
      </c>
      <c r="N49" s="105">
        <v>8.65</v>
      </c>
      <c r="O49" s="105">
        <v>6.9</v>
      </c>
      <c r="P49" s="105">
        <v>3.5</v>
      </c>
      <c r="Q49" s="116">
        <f t="shared" si="6"/>
        <v>48.85</v>
      </c>
      <c r="R49" s="116">
        <f t="shared" si="7"/>
        <v>46.099999999999994</v>
      </c>
      <c r="S49" s="116">
        <f t="shared" si="8"/>
        <v>94.94999999999999</v>
      </c>
      <c r="T49" s="124" t="s">
        <v>40</v>
      </c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</row>
    <row r="50" spans="1:67" s="37" customFormat="1" ht="24.75" customHeight="1">
      <c r="A50" s="38" t="s">
        <v>87</v>
      </c>
      <c r="B50" s="103" t="s">
        <v>139</v>
      </c>
      <c r="C50" s="11" t="s">
        <v>45</v>
      </c>
      <c r="D50" s="104" t="s">
        <v>182</v>
      </c>
      <c r="E50" s="105">
        <v>8</v>
      </c>
      <c r="F50" s="105">
        <v>8.4</v>
      </c>
      <c r="G50" s="105">
        <v>8.8</v>
      </c>
      <c r="H50" s="105">
        <v>7</v>
      </c>
      <c r="I50" s="105">
        <v>7.8</v>
      </c>
      <c r="J50" s="105">
        <v>8</v>
      </c>
      <c r="K50" s="105">
        <v>7.75</v>
      </c>
      <c r="L50" s="105">
        <v>8.3</v>
      </c>
      <c r="M50" s="105">
        <v>8.6</v>
      </c>
      <c r="N50" s="105">
        <v>8.15</v>
      </c>
      <c r="O50" s="105">
        <v>6.7</v>
      </c>
      <c r="P50" s="105">
        <v>5.8</v>
      </c>
      <c r="Q50" s="116">
        <f t="shared" si="6"/>
        <v>47.650000000000006</v>
      </c>
      <c r="R50" s="116">
        <f t="shared" si="7"/>
        <v>45.65</v>
      </c>
      <c r="S50" s="116">
        <f t="shared" si="8"/>
        <v>93.30000000000001</v>
      </c>
      <c r="T50" s="124" t="s">
        <v>248</v>
      </c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</row>
    <row r="51" spans="1:67" s="37" customFormat="1" ht="24.75" customHeight="1">
      <c r="A51" s="38" t="s">
        <v>185</v>
      </c>
      <c r="B51" s="103" t="s">
        <v>139</v>
      </c>
      <c r="C51" s="11" t="s">
        <v>45</v>
      </c>
      <c r="D51" s="104" t="s">
        <v>182</v>
      </c>
      <c r="E51" s="105">
        <v>7.8</v>
      </c>
      <c r="F51" s="105">
        <v>8.4</v>
      </c>
      <c r="G51" s="105">
        <v>6</v>
      </c>
      <c r="H51" s="105">
        <v>5</v>
      </c>
      <c r="I51" s="105">
        <v>6</v>
      </c>
      <c r="J51" s="105">
        <v>7.6</v>
      </c>
      <c r="K51" s="105">
        <v>8.3</v>
      </c>
      <c r="L51" s="105">
        <v>8.45</v>
      </c>
      <c r="M51" s="105">
        <v>8.35</v>
      </c>
      <c r="N51" s="105">
        <v>8.2</v>
      </c>
      <c r="O51" s="105">
        <v>8.2</v>
      </c>
      <c r="P51" s="105">
        <v>7.6</v>
      </c>
      <c r="Q51" s="116">
        <f t="shared" si="6"/>
        <v>44.650000000000006</v>
      </c>
      <c r="R51" s="116">
        <f t="shared" si="7"/>
        <v>45.25</v>
      </c>
      <c r="S51" s="116">
        <f t="shared" si="8"/>
        <v>89.9</v>
      </c>
      <c r="T51" s="123">
        <v>18</v>
      </c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</row>
    <row r="52" spans="1:67" s="96" customFormat="1" ht="24.75" customHeight="1">
      <c r="A52" s="38" t="s">
        <v>85</v>
      </c>
      <c r="B52" s="103" t="s">
        <v>139</v>
      </c>
      <c r="C52" s="11" t="s">
        <v>45</v>
      </c>
      <c r="D52" s="104" t="s">
        <v>181</v>
      </c>
      <c r="E52" s="105">
        <v>7</v>
      </c>
      <c r="F52" s="105">
        <v>7.4</v>
      </c>
      <c r="G52" s="105">
        <v>9</v>
      </c>
      <c r="H52" s="105">
        <v>9</v>
      </c>
      <c r="I52" s="105">
        <v>8.2</v>
      </c>
      <c r="J52" s="105">
        <v>7.5</v>
      </c>
      <c r="K52" s="105">
        <v>8.3</v>
      </c>
      <c r="L52" s="105">
        <v>8.1</v>
      </c>
      <c r="M52" s="105">
        <v>8</v>
      </c>
      <c r="N52" s="105">
        <v>5.6</v>
      </c>
      <c r="O52" s="105">
        <v>3</v>
      </c>
      <c r="P52" s="105">
        <v>3.7</v>
      </c>
      <c r="Q52" s="116">
        <f t="shared" si="6"/>
        <v>43.5</v>
      </c>
      <c r="R52" s="116">
        <f t="shared" si="7"/>
        <v>41.300000000000004</v>
      </c>
      <c r="S52" s="116">
        <f t="shared" si="8"/>
        <v>84.80000000000001</v>
      </c>
      <c r="T52" s="124" t="s">
        <v>241</v>
      </c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</row>
    <row r="53" spans="1:67" s="96" customFormat="1" ht="24.75" customHeight="1">
      <c r="A53" s="38" t="s">
        <v>86</v>
      </c>
      <c r="B53" s="103" t="s">
        <v>139</v>
      </c>
      <c r="C53" s="11" t="s">
        <v>45</v>
      </c>
      <c r="D53" s="104" t="s">
        <v>182</v>
      </c>
      <c r="E53" s="105">
        <v>7</v>
      </c>
      <c r="F53" s="105">
        <v>7.8</v>
      </c>
      <c r="G53" s="105">
        <v>6</v>
      </c>
      <c r="H53" s="105">
        <v>5</v>
      </c>
      <c r="I53" s="105">
        <v>7.5</v>
      </c>
      <c r="J53" s="105">
        <v>7</v>
      </c>
      <c r="K53" s="105">
        <v>7.8</v>
      </c>
      <c r="L53" s="105">
        <v>7.7</v>
      </c>
      <c r="M53" s="105">
        <v>5.6</v>
      </c>
      <c r="N53" s="105">
        <v>3.8</v>
      </c>
      <c r="O53" s="105">
        <v>3.3</v>
      </c>
      <c r="P53" s="105">
        <v>2</v>
      </c>
      <c r="Q53" s="116">
        <f t="shared" si="6"/>
        <v>37.199999999999996</v>
      </c>
      <c r="R53" s="116">
        <f t="shared" si="7"/>
        <v>33.3</v>
      </c>
      <c r="S53" s="116">
        <f t="shared" si="8"/>
        <v>70.5</v>
      </c>
      <c r="T53" s="124" t="s">
        <v>242</v>
      </c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</row>
    <row r="55" spans="1:12" ht="15">
      <c r="A55" s="122" t="s">
        <v>30</v>
      </c>
      <c r="B55" s="154"/>
      <c r="C55" s="154"/>
      <c r="D55" s="154"/>
      <c r="E55" s="154"/>
      <c r="F55" s="1"/>
      <c r="G55" s="13" t="s">
        <v>10</v>
      </c>
      <c r="H55" s="13"/>
      <c r="I55" s="13"/>
      <c r="J55" s="13"/>
      <c r="K55" s="1"/>
      <c r="L55" s="1"/>
    </row>
    <row r="56" spans="1:12" ht="15">
      <c r="A56" s="12"/>
      <c r="B56" s="1"/>
      <c r="C56" s="1"/>
      <c r="D56" s="1"/>
      <c r="E56" s="1"/>
      <c r="F56" s="1"/>
      <c r="G56" s="13"/>
      <c r="H56" s="13"/>
      <c r="I56" s="13"/>
      <c r="J56" s="13"/>
      <c r="K56" s="1"/>
      <c r="L56" s="1"/>
    </row>
    <row r="57" spans="1:12" ht="15">
      <c r="A57" s="122" t="s">
        <v>4</v>
      </c>
      <c r="B57" s="154"/>
      <c r="C57" s="154"/>
      <c r="D57" s="154"/>
      <c r="E57" s="154"/>
      <c r="F57" s="1"/>
      <c r="G57" s="13" t="s">
        <v>58</v>
      </c>
      <c r="H57" s="13"/>
      <c r="I57" s="13"/>
      <c r="J57" s="13"/>
      <c r="K57" s="1"/>
      <c r="L57" s="1"/>
    </row>
  </sheetData>
  <sheetProtection/>
  <mergeCells count="8">
    <mergeCell ref="M4:N4"/>
    <mergeCell ref="O4:P4"/>
    <mergeCell ref="A55:E55"/>
    <mergeCell ref="A57:E57"/>
    <mergeCell ref="E4:F4"/>
    <mergeCell ref="G4:H4"/>
    <mergeCell ref="I4:J4"/>
    <mergeCell ref="K4:L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K46"/>
  <sheetViews>
    <sheetView zoomScalePageLayoutView="0" workbookViewId="0" topLeftCell="A1">
      <selection activeCell="L26" sqref="L26"/>
    </sheetView>
  </sheetViews>
  <sheetFormatPr defaultColWidth="9.140625" defaultRowHeight="12.75"/>
  <cols>
    <col min="1" max="1" width="25.28125" style="0" customWidth="1"/>
    <col min="2" max="9" width="8.7109375" style="0" customWidth="1"/>
    <col min="10" max="10" width="9.57421875" style="0" customWidth="1"/>
    <col min="11" max="11" width="4.140625" style="0" customWidth="1"/>
  </cols>
  <sheetData>
    <row r="1" ht="15.75">
      <c r="A1" s="6" t="s">
        <v>69</v>
      </c>
    </row>
    <row r="2" spans="1:10" ht="15.75">
      <c r="A2" s="1" t="s">
        <v>70</v>
      </c>
      <c r="B2" s="52"/>
      <c r="C2" s="9"/>
      <c r="D2" s="9"/>
      <c r="E2" s="51" t="s">
        <v>55</v>
      </c>
      <c r="F2" s="9"/>
      <c r="G2" s="51" t="s">
        <v>17</v>
      </c>
      <c r="H2" s="9"/>
      <c r="I2" s="9"/>
      <c r="J2" s="9"/>
    </row>
    <row r="3" spans="2:10" ht="13.5" thickBot="1">
      <c r="B3" s="79" t="s">
        <v>95</v>
      </c>
      <c r="C3" s="80"/>
      <c r="D3" s="79" t="s">
        <v>13</v>
      </c>
      <c r="E3" s="80"/>
      <c r="F3" s="79" t="s">
        <v>67</v>
      </c>
      <c r="G3" s="80"/>
      <c r="H3" s="79" t="s">
        <v>27</v>
      </c>
      <c r="I3" s="80"/>
      <c r="J3" s="81" t="s">
        <v>26</v>
      </c>
    </row>
    <row r="4" spans="1:11" ht="12" customHeight="1">
      <c r="A4" s="114" t="s">
        <v>102</v>
      </c>
      <c r="B4" s="43">
        <v>13.3</v>
      </c>
      <c r="C4" s="43">
        <v>12.9</v>
      </c>
      <c r="D4" s="43">
        <v>9.7</v>
      </c>
      <c r="E4" s="43">
        <v>9.7</v>
      </c>
      <c r="F4" s="43">
        <v>12.1</v>
      </c>
      <c r="G4" s="43">
        <v>11.3</v>
      </c>
      <c r="H4" s="43">
        <v>11.3</v>
      </c>
      <c r="I4" s="43">
        <v>12.7</v>
      </c>
      <c r="J4" s="44"/>
      <c r="K4" s="45"/>
    </row>
    <row r="5" spans="1:11" ht="12" customHeight="1">
      <c r="A5" s="115" t="s">
        <v>103</v>
      </c>
      <c r="B5" s="36">
        <v>12.2</v>
      </c>
      <c r="C5" s="36">
        <v>12.5</v>
      </c>
      <c r="D5" s="36">
        <v>10.9</v>
      </c>
      <c r="E5" s="36">
        <v>9.9</v>
      </c>
      <c r="F5" s="36">
        <v>9.5</v>
      </c>
      <c r="G5" s="36">
        <v>11.5</v>
      </c>
      <c r="H5" s="36">
        <v>12.3</v>
      </c>
      <c r="I5" s="36">
        <v>12.6</v>
      </c>
      <c r="J5" s="10"/>
      <c r="K5" s="46"/>
    </row>
    <row r="6" spans="1:11" ht="12" customHeight="1">
      <c r="A6" s="115" t="s">
        <v>104</v>
      </c>
      <c r="B6" s="36">
        <v>9.5</v>
      </c>
      <c r="C6" s="36"/>
      <c r="D6" s="36">
        <v>9.2</v>
      </c>
      <c r="E6" s="36">
        <v>11.3</v>
      </c>
      <c r="F6" s="36">
        <v>8.6</v>
      </c>
      <c r="G6" s="36"/>
      <c r="H6" s="36">
        <v>9</v>
      </c>
      <c r="I6" s="36">
        <v>10.2</v>
      </c>
      <c r="J6" s="10"/>
      <c r="K6" s="46"/>
    </row>
    <row r="7" spans="1:11" ht="12" customHeight="1">
      <c r="A7" s="115" t="s">
        <v>105</v>
      </c>
      <c r="B7" s="36"/>
      <c r="C7" s="36">
        <v>13.3</v>
      </c>
      <c r="D7" s="36">
        <v>9.5</v>
      </c>
      <c r="E7" s="36">
        <v>13.2</v>
      </c>
      <c r="F7" s="36"/>
      <c r="G7" s="36">
        <v>12.2</v>
      </c>
      <c r="H7" s="36"/>
      <c r="I7" s="36"/>
      <c r="J7" s="10"/>
      <c r="K7" s="46"/>
    </row>
    <row r="8" spans="1:11" ht="12" customHeight="1">
      <c r="A8" s="115" t="s">
        <v>106</v>
      </c>
      <c r="B8" s="36">
        <v>12.9</v>
      </c>
      <c r="C8" s="36">
        <v>13.2</v>
      </c>
      <c r="D8" s="36"/>
      <c r="E8" s="36"/>
      <c r="F8" s="36">
        <v>10</v>
      </c>
      <c r="G8" s="36">
        <v>12.3</v>
      </c>
      <c r="H8" s="36">
        <v>12</v>
      </c>
      <c r="I8" s="36">
        <v>12.1</v>
      </c>
      <c r="J8" s="10"/>
      <c r="K8" s="46"/>
    </row>
    <row r="9" spans="1:11" ht="12" customHeight="1">
      <c r="A9" s="115" t="s">
        <v>107</v>
      </c>
      <c r="B9" s="36">
        <v>13.4</v>
      </c>
      <c r="C9" s="36">
        <v>13.6</v>
      </c>
      <c r="D9" s="36">
        <v>11</v>
      </c>
      <c r="E9" s="36">
        <v>11.4</v>
      </c>
      <c r="F9" s="36">
        <v>11.2</v>
      </c>
      <c r="G9" s="36">
        <v>11</v>
      </c>
      <c r="H9" s="36">
        <v>12.6</v>
      </c>
      <c r="I9" s="36">
        <v>13</v>
      </c>
      <c r="J9" s="10"/>
      <c r="K9" s="46"/>
    </row>
    <row r="10" spans="1:11" ht="16.5" thickBot="1">
      <c r="A10" s="47" t="s">
        <v>47</v>
      </c>
      <c r="B10" s="48">
        <f>SUM(B4:B9)</f>
        <v>61.3</v>
      </c>
      <c r="C10" s="48">
        <f aca="true" t="shared" si="0" ref="C10:I10">SUM(C4:C9)</f>
        <v>65.5</v>
      </c>
      <c r="D10" s="48">
        <f t="shared" si="0"/>
        <v>50.3</v>
      </c>
      <c r="E10" s="48">
        <f t="shared" si="0"/>
        <v>55.5</v>
      </c>
      <c r="F10" s="48">
        <f t="shared" si="0"/>
        <v>51.400000000000006</v>
      </c>
      <c r="G10" s="48">
        <f t="shared" si="0"/>
        <v>58.3</v>
      </c>
      <c r="H10" s="48">
        <f t="shared" si="0"/>
        <v>57.2</v>
      </c>
      <c r="I10" s="48">
        <f t="shared" si="0"/>
        <v>60.6</v>
      </c>
      <c r="J10" s="29">
        <f>SUM(B10:I10)</f>
        <v>460.1</v>
      </c>
      <c r="K10" s="49">
        <v>1</v>
      </c>
    </row>
    <row r="11" spans="1:11" ht="16.5" thickBot="1">
      <c r="A11" s="77"/>
      <c r="B11" s="112"/>
      <c r="C11" s="112"/>
      <c r="D11" s="112"/>
      <c r="E11" s="112"/>
      <c r="F11" s="112"/>
      <c r="G11" s="112"/>
      <c r="H11" s="112"/>
      <c r="I11" s="112"/>
      <c r="J11" s="20"/>
      <c r="K11" s="113"/>
    </row>
    <row r="12" spans="1:11" ht="12" customHeight="1">
      <c r="A12" s="114" t="s">
        <v>114</v>
      </c>
      <c r="B12" s="50">
        <v>13.1</v>
      </c>
      <c r="C12" s="50">
        <v>14.1</v>
      </c>
      <c r="D12" s="43">
        <v>11.9</v>
      </c>
      <c r="E12" s="43">
        <v>11.5</v>
      </c>
      <c r="F12" s="43">
        <v>12.7</v>
      </c>
      <c r="G12" s="43">
        <v>13.2</v>
      </c>
      <c r="H12" s="43">
        <v>12</v>
      </c>
      <c r="I12" s="43">
        <v>12.3</v>
      </c>
      <c r="J12" s="44"/>
      <c r="K12" s="45"/>
    </row>
    <row r="13" spans="1:11" ht="12" customHeight="1">
      <c r="A13" s="115" t="s">
        <v>115</v>
      </c>
      <c r="B13" s="41">
        <v>11.9</v>
      </c>
      <c r="C13" s="41">
        <v>12.4</v>
      </c>
      <c r="D13" s="36">
        <v>8.6</v>
      </c>
      <c r="E13" s="36">
        <v>8.1</v>
      </c>
      <c r="F13" s="36">
        <v>11.9</v>
      </c>
      <c r="G13" s="36">
        <v>10.5</v>
      </c>
      <c r="H13" s="36">
        <v>11.4</v>
      </c>
      <c r="I13" s="36">
        <v>10.7</v>
      </c>
      <c r="J13" s="10"/>
      <c r="K13" s="46"/>
    </row>
    <row r="14" spans="1:11" ht="12" customHeight="1">
      <c r="A14" s="115" t="s">
        <v>116</v>
      </c>
      <c r="B14" s="41">
        <v>9.6</v>
      </c>
      <c r="C14" s="41">
        <v>13.8</v>
      </c>
      <c r="D14" s="36">
        <v>9.4</v>
      </c>
      <c r="E14" s="36">
        <v>11.6</v>
      </c>
      <c r="F14" s="36"/>
      <c r="G14" s="36">
        <v>12.1</v>
      </c>
      <c r="H14" s="36"/>
      <c r="I14" s="36">
        <v>13.3</v>
      </c>
      <c r="J14" s="10"/>
      <c r="K14" s="46"/>
    </row>
    <row r="15" spans="1:11" ht="12" customHeight="1">
      <c r="A15" s="115" t="s">
        <v>117</v>
      </c>
      <c r="B15" s="41">
        <v>11.4</v>
      </c>
      <c r="C15" s="41">
        <v>11.3</v>
      </c>
      <c r="D15" s="36">
        <v>10.4</v>
      </c>
      <c r="E15" s="36">
        <v>10.1</v>
      </c>
      <c r="F15" s="36">
        <v>9.8</v>
      </c>
      <c r="G15" s="36">
        <v>9.6</v>
      </c>
      <c r="H15" s="36">
        <v>11.4</v>
      </c>
      <c r="I15" s="36">
        <v>11.5</v>
      </c>
      <c r="J15" s="10"/>
      <c r="K15" s="46"/>
    </row>
    <row r="16" spans="1:11" ht="12" customHeight="1">
      <c r="A16" s="115" t="s">
        <v>118</v>
      </c>
      <c r="B16" s="41">
        <v>10.8</v>
      </c>
      <c r="C16" s="41"/>
      <c r="D16" s="36"/>
      <c r="E16" s="36"/>
      <c r="F16" s="36">
        <v>8.7</v>
      </c>
      <c r="G16" s="36"/>
      <c r="H16" s="36">
        <v>11.1</v>
      </c>
      <c r="I16" s="36"/>
      <c r="J16" s="10"/>
      <c r="K16" s="46"/>
    </row>
    <row r="17" spans="1:11" ht="12" customHeight="1">
      <c r="A17" s="115" t="s">
        <v>119</v>
      </c>
      <c r="B17" s="36"/>
      <c r="C17" s="36">
        <v>9.4</v>
      </c>
      <c r="D17" s="36">
        <v>8.3</v>
      </c>
      <c r="E17" s="36">
        <v>7.7</v>
      </c>
      <c r="F17" s="36">
        <v>9.3</v>
      </c>
      <c r="G17" s="36">
        <v>8.4</v>
      </c>
      <c r="H17" s="36">
        <v>9</v>
      </c>
      <c r="I17" s="36">
        <v>9.1</v>
      </c>
      <c r="J17" s="10"/>
      <c r="K17" s="46"/>
    </row>
    <row r="18" spans="1:11" ht="16.5" thickBot="1">
      <c r="A18" s="47" t="s">
        <v>46</v>
      </c>
      <c r="B18" s="48">
        <f>SUM(B12+B13+B16+B17+B14+B15)</f>
        <v>56.8</v>
      </c>
      <c r="C18" s="48">
        <f aca="true" t="shared" si="1" ref="C18:I18">SUM(C12+C13+C16+C17+C14+C15)</f>
        <v>61</v>
      </c>
      <c r="D18" s="48">
        <f t="shared" si="1"/>
        <v>48.6</v>
      </c>
      <c r="E18" s="48">
        <f t="shared" si="1"/>
        <v>49</v>
      </c>
      <c r="F18" s="48">
        <f t="shared" si="1"/>
        <v>52.39999999999999</v>
      </c>
      <c r="G18" s="48">
        <f t="shared" si="1"/>
        <v>53.800000000000004</v>
      </c>
      <c r="H18" s="48">
        <f>SUM(H12:H17)</f>
        <v>54.9</v>
      </c>
      <c r="I18" s="48">
        <f t="shared" si="1"/>
        <v>56.900000000000006</v>
      </c>
      <c r="J18" s="29">
        <f>SUM(B18:I18)</f>
        <v>433.4</v>
      </c>
      <c r="K18" s="49">
        <v>2</v>
      </c>
    </row>
    <row r="19" spans="2:11" ht="9.75" customHeight="1" thickBot="1">
      <c r="B19" s="39"/>
      <c r="C19" s="39"/>
      <c r="D19" s="39"/>
      <c r="E19" s="39"/>
      <c r="F19" s="39"/>
      <c r="G19" s="39"/>
      <c r="H19" s="39"/>
      <c r="I19" s="39"/>
      <c r="K19" s="32"/>
    </row>
    <row r="20" spans="1:11" ht="12" customHeight="1">
      <c r="A20" s="114" t="s">
        <v>113</v>
      </c>
      <c r="B20" s="43">
        <v>11.5</v>
      </c>
      <c r="C20" s="43">
        <v>11.8</v>
      </c>
      <c r="D20" s="43">
        <v>9.3</v>
      </c>
      <c r="E20" s="43">
        <v>10.6</v>
      </c>
      <c r="F20" s="43">
        <v>10.5</v>
      </c>
      <c r="G20" s="43">
        <v>10.1</v>
      </c>
      <c r="H20" s="43">
        <v>10.8</v>
      </c>
      <c r="I20" s="43">
        <v>11.6</v>
      </c>
      <c r="J20" s="44"/>
      <c r="K20" s="45"/>
    </row>
    <row r="21" spans="1:11" ht="12" customHeight="1">
      <c r="A21" s="115" t="s">
        <v>108</v>
      </c>
      <c r="B21" s="36">
        <v>11.8</v>
      </c>
      <c r="C21" s="36">
        <v>12.1</v>
      </c>
      <c r="D21" s="36">
        <v>9.7</v>
      </c>
      <c r="E21" s="36">
        <v>10</v>
      </c>
      <c r="F21" s="36">
        <v>10.8</v>
      </c>
      <c r="G21" s="36">
        <v>9.1</v>
      </c>
      <c r="H21" s="36">
        <v>11</v>
      </c>
      <c r="I21" s="36">
        <v>11</v>
      </c>
      <c r="J21" s="10"/>
      <c r="K21" s="46"/>
    </row>
    <row r="22" spans="1:11" ht="12" customHeight="1">
      <c r="A22" s="115" t="s">
        <v>109</v>
      </c>
      <c r="B22" s="36">
        <v>9.3</v>
      </c>
      <c r="C22" s="36">
        <v>11.8</v>
      </c>
      <c r="D22" s="36">
        <v>9</v>
      </c>
      <c r="E22" s="36">
        <v>9</v>
      </c>
      <c r="F22" s="36">
        <v>8.8</v>
      </c>
      <c r="G22" s="36">
        <v>9.4</v>
      </c>
      <c r="H22" s="36">
        <v>8.5</v>
      </c>
      <c r="I22" s="36">
        <v>9.5</v>
      </c>
      <c r="J22" s="10"/>
      <c r="K22" s="46"/>
    </row>
    <row r="23" spans="1:11" ht="12" customHeight="1">
      <c r="A23" s="115" t="s">
        <v>110</v>
      </c>
      <c r="B23" s="36">
        <v>11.7</v>
      </c>
      <c r="C23" s="36">
        <v>12</v>
      </c>
      <c r="D23" s="36">
        <v>8.7</v>
      </c>
      <c r="E23" s="36">
        <v>10.1</v>
      </c>
      <c r="F23" s="36">
        <v>11.3</v>
      </c>
      <c r="G23" s="36">
        <v>10.4</v>
      </c>
      <c r="H23" s="36">
        <v>10.6</v>
      </c>
      <c r="I23" s="36">
        <v>10.9</v>
      </c>
      <c r="J23" s="10"/>
      <c r="K23" s="46"/>
    </row>
    <row r="24" spans="1:11" ht="12" customHeight="1">
      <c r="A24" s="115" t="s">
        <v>112</v>
      </c>
      <c r="B24" s="36">
        <v>11.7</v>
      </c>
      <c r="C24" s="36">
        <v>11.9</v>
      </c>
      <c r="D24" s="36">
        <v>9.7</v>
      </c>
      <c r="E24" s="36">
        <v>11</v>
      </c>
      <c r="F24" s="36">
        <v>10.55</v>
      </c>
      <c r="G24" s="36">
        <v>10.5</v>
      </c>
      <c r="H24" s="36">
        <v>10.5</v>
      </c>
      <c r="I24" s="36">
        <v>11.4</v>
      </c>
      <c r="J24" s="10"/>
      <c r="K24" s="46"/>
    </row>
    <row r="25" spans="1:11" ht="16.5" thickBot="1">
      <c r="A25" s="47" t="s">
        <v>50</v>
      </c>
      <c r="B25" s="48">
        <f>SUM(B20+B21+B24+B22+B23)</f>
        <v>56</v>
      </c>
      <c r="C25" s="48">
        <f aca="true" t="shared" si="2" ref="C25:I25">SUM(C20+C21+C24+C22+C23)</f>
        <v>59.599999999999994</v>
      </c>
      <c r="D25" s="48">
        <f t="shared" si="2"/>
        <v>46.400000000000006</v>
      </c>
      <c r="E25" s="48">
        <f t="shared" si="2"/>
        <v>50.7</v>
      </c>
      <c r="F25" s="48">
        <f t="shared" si="2"/>
        <v>51.95</v>
      </c>
      <c r="G25" s="48">
        <f t="shared" si="2"/>
        <v>49.5</v>
      </c>
      <c r="H25" s="48">
        <f t="shared" si="2"/>
        <v>51.4</v>
      </c>
      <c r="I25" s="48">
        <f t="shared" si="2"/>
        <v>54.4</v>
      </c>
      <c r="J25" s="29">
        <f>SUM(B25:I25)</f>
        <v>419.94999999999993</v>
      </c>
      <c r="K25" s="49">
        <v>3</v>
      </c>
    </row>
    <row r="26" spans="1:11" s="18" customFormat="1" ht="9.75" customHeight="1" thickBot="1">
      <c r="A26" s="17"/>
      <c r="B26" s="40"/>
      <c r="C26" s="40"/>
      <c r="D26" s="40"/>
      <c r="E26" s="40"/>
      <c r="F26" s="40"/>
      <c r="G26" s="40"/>
      <c r="H26" s="40"/>
      <c r="I26" s="40"/>
      <c r="J26" s="15"/>
      <c r="K26" s="33"/>
    </row>
    <row r="27" spans="1:11" ht="12" customHeight="1">
      <c r="A27" s="114" t="s">
        <v>96</v>
      </c>
      <c r="B27" s="43">
        <v>13.2</v>
      </c>
      <c r="C27" s="43">
        <v>13.8</v>
      </c>
      <c r="D27" s="43">
        <v>8.6</v>
      </c>
      <c r="E27" s="43">
        <v>8.3</v>
      </c>
      <c r="F27" s="43">
        <v>9.45</v>
      </c>
      <c r="G27" s="43">
        <v>10.1</v>
      </c>
      <c r="H27" s="43">
        <v>11</v>
      </c>
      <c r="I27" s="43">
        <v>12.2</v>
      </c>
      <c r="J27" s="44"/>
      <c r="K27" s="45"/>
    </row>
    <row r="28" spans="1:11" ht="12" customHeight="1">
      <c r="A28" s="115" t="s">
        <v>97</v>
      </c>
      <c r="B28" s="36"/>
      <c r="C28" s="36"/>
      <c r="D28" s="36">
        <v>9.2</v>
      </c>
      <c r="E28" s="36"/>
      <c r="F28" s="36">
        <v>10.1</v>
      </c>
      <c r="G28" s="36">
        <v>7</v>
      </c>
      <c r="H28" s="36"/>
      <c r="I28" s="36"/>
      <c r="J28" s="10"/>
      <c r="K28" s="46"/>
    </row>
    <row r="29" spans="1:11" ht="12" customHeight="1">
      <c r="A29" s="115" t="s">
        <v>98</v>
      </c>
      <c r="B29" s="36"/>
      <c r="C29" s="36"/>
      <c r="D29" s="36"/>
      <c r="E29" s="36"/>
      <c r="F29" s="36"/>
      <c r="G29" s="36"/>
      <c r="H29" s="36"/>
      <c r="I29" s="36"/>
      <c r="J29" s="10"/>
      <c r="K29" s="46"/>
    </row>
    <row r="30" spans="1:11" ht="12" customHeight="1">
      <c r="A30" s="115" t="s">
        <v>99</v>
      </c>
      <c r="B30" s="36"/>
      <c r="C30" s="36"/>
      <c r="D30" s="36"/>
      <c r="E30" s="36"/>
      <c r="F30" s="36"/>
      <c r="G30" s="36"/>
      <c r="H30" s="36"/>
      <c r="I30" s="36"/>
      <c r="J30" s="10"/>
      <c r="K30" s="46"/>
    </row>
    <row r="31" spans="1:11" ht="12" customHeight="1">
      <c r="A31" s="115" t="s">
        <v>100</v>
      </c>
      <c r="B31" s="36">
        <v>9</v>
      </c>
      <c r="C31" s="36">
        <v>9</v>
      </c>
      <c r="D31" s="36">
        <v>8.2</v>
      </c>
      <c r="E31" s="36">
        <v>8.9</v>
      </c>
      <c r="F31" s="36">
        <v>7.5</v>
      </c>
      <c r="G31" s="36">
        <v>7</v>
      </c>
      <c r="H31" s="36">
        <v>9.1</v>
      </c>
      <c r="I31" s="36">
        <v>9.2</v>
      </c>
      <c r="J31" s="10"/>
      <c r="K31" s="46"/>
    </row>
    <row r="32" spans="1:11" ht="12" customHeight="1">
      <c r="A32" s="115" t="s">
        <v>101</v>
      </c>
      <c r="B32" s="36">
        <v>6</v>
      </c>
      <c r="C32" s="36">
        <v>6</v>
      </c>
      <c r="D32" s="36">
        <v>8.3</v>
      </c>
      <c r="E32" s="36">
        <v>8.4</v>
      </c>
      <c r="F32" s="36">
        <v>7.3</v>
      </c>
      <c r="G32" s="36">
        <v>10.9</v>
      </c>
      <c r="H32" s="36">
        <v>8.5</v>
      </c>
      <c r="I32" s="36">
        <v>9</v>
      </c>
      <c r="J32" s="10"/>
      <c r="K32" s="46"/>
    </row>
    <row r="33" spans="1:11" ht="16.5" thickBot="1">
      <c r="A33" s="47" t="s">
        <v>48</v>
      </c>
      <c r="B33" s="48">
        <f>SUM(B27+B28+B29+B30+B31+B32)</f>
        <v>28.2</v>
      </c>
      <c r="C33" s="48">
        <f aca="true" t="shared" si="3" ref="C33:I33">SUM(C27+C28+C29+C30+C31+C32)</f>
        <v>28.8</v>
      </c>
      <c r="D33" s="48">
        <f t="shared" si="3"/>
        <v>34.3</v>
      </c>
      <c r="E33" s="48">
        <f t="shared" si="3"/>
        <v>25.6</v>
      </c>
      <c r="F33" s="48">
        <f t="shared" si="3"/>
        <v>34.349999999999994</v>
      </c>
      <c r="G33" s="48">
        <f t="shared" si="3"/>
        <v>35</v>
      </c>
      <c r="H33" s="48">
        <f t="shared" si="3"/>
        <v>28.6</v>
      </c>
      <c r="I33" s="48">
        <f t="shared" si="3"/>
        <v>30.4</v>
      </c>
      <c r="J33" s="29">
        <f>SUM(B33:I33)</f>
        <v>245.25</v>
      </c>
      <c r="K33" s="49">
        <v>4</v>
      </c>
    </row>
    <row r="34" spans="1:11" ht="9.75" customHeight="1" thickBot="1">
      <c r="A34" s="5"/>
      <c r="B34" s="39"/>
      <c r="C34" s="39"/>
      <c r="D34" s="39"/>
      <c r="E34" s="39"/>
      <c r="F34" s="39"/>
      <c r="G34" s="39"/>
      <c r="H34" s="39"/>
      <c r="I34" s="39"/>
      <c r="K34" s="32"/>
    </row>
    <row r="35" spans="1:11" ht="12" customHeight="1">
      <c r="A35" s="114" t="s">
        <v>120</v>
      </c>
      <c r="B35" s="43">
        <v>8.2</v>
      </c>
      <c r="C35" s="43">
        <v>8.2</v>
      </c>
      <c r="D35" s="43">
        <v>6</v>
      </c>
      <c r="E35" s="43">
        <v>6.8</v>
      </c>
      <c r="F35" s="43">
        <v>8</v>
      </c>
      <c r="G35" s="43">
        <v>7.9</v>
      </c>
      <c r="H35" s="43">
        <v>8.6</v>
      </c>
      <c r="I35" s="43">
        <v>9.1</v>
      </c>
      <c r="J35" s="44"/>
      <c r="K35" s="45"/>
    </row>
    <row r="36" spans="1:11" ht="12" customHeight="1">
      <c r="A36" s="115" t="s">
        <v>121</v>
      </c>
      <c r="B36" s="36">
        <v>8</v>
      </c>
      <c r="C36" s="36">
        <v>8.4</v>
      </c>
      <c r="D36" s="36">
        <v>7.1</v>
      </c>
      <c r="E36" s="36">
        <v>7.7</v>
      </c>
      <c r="F36" s="36">
        <v>8.4</v>
      </c>
      <c r="G36" s="36">
        <v>9.1</v>
      </c>
      <c r="H36" s="36">
        <v>6.9</v>
      </c>
      <c r="I36" s="36">
        <v>8.8</v>
      </c>
      <c r="J36" s="10"/>
      <c r="K36" s="46"/>
    </row>
    <row r="37" spans="1:11" ht="12" customHeight="1">
      <c r="A37" s="115" t="s">
        <v>122</v>
      </c>
      <c r="B37" s="36">
        <v>8.1</v>
      </c>
      <c r="C37" s="36">
        <v>8.6</v>
      </c>
      <c r="D37" s="36">
        <v>8.2</v>
      </c>
      <c r="E37" s="36">
        <v>7.5</v>
      </c>
      <c r="F37" s="36">
        <v>7.75</v>
      </c>
      <c r="G37" s="36">
        <v>7.8</v>
      </c>
      <c r="H37" s="36">
        <v>8.4</v>
      </c>
      <c r="I37" s="36">
        <v>8.7</v>
      </c>
      <c r="J37" s="10"/>
      <c r="K37" s="46"/>
    </row>
    <row r="38" spans="1:11" ht="16.5" thickBot="1">
      <c r="A38" s="47" t="s">
        <v>49</v>
      </c>
      <c r="B38" s="48">
        <f>SUM(B35+B36+B37)</f>
        <v>24.299999999999997</v>
      </c>
      <c r="C38" s="48">
        <f aca="true" t="shared" si="4" ref="C38:I38">SUM(C35+C36+C37)</f>
        <v>25.200000000000003</v>
      </c>
      <c r="D38" s="48">
        <f t="shared" si="4"/>
        <v>21.299999999999997</v>
      </c>
      <c r="E38" s="48">
        <f t="shared" si="4"/>
        <v>22</v>
      </c>
      <c r="F38" s="48">
        <f t="shared" si="4"/>
        <v>24.15</v>
      </c>
      <c r="G38" s="48">
        <f t="shared" si="4"/>
        <v>24.8</v>
      </c>
      <c r="H38" s="48">
        <f t="shared" si="4"/>
        <v>23.9</v>
      </c>
      <c r="I38" s="48">
        <f t="shared" si="4"/>
        <v>26.599999999999998</v>
      </c>
      <c r="J38" s="29">
        <f>SUM(B38:I38)</f>
        <v>192.25</v>
      </c>
      <c r="K38" s="49">
        <v>5</v>
      </c>
    </row>
    <row r="39" spans="1:8" ht="15">
      <c r="A39" s="12" t="s">
        <v>30</v>
      </c>
      <c r="B39" s="34"/>
      <c r="C39" s="34"/>
      <c r="D39" s="18"/>
      <c r="E39" s="34"/>
      <c r="F39" s="13" t="s">
        <v>10</v>
      </c>
      <c r="G39" s="18"/>
      <c r="H39" s="18"/>
    </row>
    <row r="40" spans="1:8" ht="15">
      <c r="A40" s="12"/>
      <c r="B40" s="34"/>
      <c r="C40" s="34"/>
      <c r="D40" s="18"/>
      <c r="E40" s="34"/>
      <c r="F40" s="13"/>
      <c r="G40" s="18"/>
      <c r="H40" s="18"/>
    </row>
    <row r="41" spans="1:8" ht="15">
      <c r="A41" s="12" t="s">
        <v>4</v>
      </c>
      <c r="B41" s="34"/>
      <c r="C41" s="34"/>
      <c r="D41" s="18"/>
      <c r="E41" s="34"/>
      <c r="F41" s="13" t="s">
        <v>58</v>
      </c>
      <c r="G41" s="18"/>
      <c r="H41" s="18"/>
    </row>
    <row r="46" spans="1:9" ht="15">
      <c r="A46" s="5"/>
      <c r="B46" s="4"/>
      <c r="C46" s="4"/>
      <c r="D46" s="4"/>
      <c r="E46" s="4"/>
      <c r="F46" s="4"/>
      <c r="G46" s="4"/>
      <c r="H46" s="4"/>
      <c r="I46" s="4"/>
    </row>
  </sheetData>
  <sheetProtection/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P98"/>
  <sheetViews>
    <sheetView tabSelected="1" zoomScalePageLayoutView="0" workbookViewId="0" topLeftCell="A50">
      <selection activeCell="Q60" sqref="Q60"/>
    </sheetView>
  </sheetViews>
  <sheetFormatPr defaultColWidth="9.140625" defaultRowHeight="12.75"/>
  <cols>
    <col min="1" max="1" width="20.8515625" style="0" customWidth="1"/>
    <col min="3" max="3" width="7.00390625" style="61" customWidth="1"/>
    <col min="4" max="4" width="14.28125" style="0" customWidth="1"/>
    <col min="5" max="5" width="6.28125" style="0" customWidth="1"/>
    <col min="6" max="6" width="6.28125" style="37" customWidth="1"/>
    <col min="7" max="7" width="6.28125" style="0" customWidth="1"/>
    <col min="8" max="8" width="6.28125" style="37" customWidth="1"/>
    <col min="9" max="9" width="6.28125" style="0" customWidth="1"/>
    <col min="10" max="10" width="6.28125" style="37" customWidth="1"/>
    <col min="11" max="11" width="6.28125" style="0" customWidth="1"/>
    <col min="12" max="12" width="6.28125" style="37" customWidth="1"/>
    <col min="13" max="14" width="6.28125" style="18" customWidth="1"/>
    <col min="15" max="15" width="7.28125" style="18" customWidth="1"/>
    <col min="16" max="16" width="5.57421875" style="109" customWidth="1"/>
  </cols>
  <sheetData>
    <row r="1" spans="1:16" s="18" customFormat="1" ht="15">
      <c r="A1" s="1" t="s">
        <v>239</v>
      </c>
      <c r="B1"/>
      <c r="C1"/>
      <c r="D1"/>
      <c r="E1"/>
      <c r="F1"/>
      <c r="G1"/>
      <c r="H1"/>
      <c r="P1" s="107"/>
    </row>
    <row r="2" spans="1:16" s="18" customFormat="1" ht="15">
      <c r="A2" s="1" t="s">
        <v>240</v>
      </c>
      <c r="B2"/>
      <c r="C2"/>
      <c r="D2"/>
      <c r="E2"/>
      <c r="F2"/>
      <c r="G2"/>
      <c r="H2"/>
      <c r="P2" s="107"/>
    </row>
    <row r="3" spans="1:16" s="18" customFormat="1" ht="25.5" customHeight="1">
      <c r="A3" s="38" t="s">
        <v>24</v>
      </c>
      <c r="B3" s="110" t="s">
        <v>28</v>
      </c>
      <c r="C3" s="11" t="s">
        <v>22</v>
      </c>
      <c r="D3" s="11" t="s">
        <v>29</v>
      </c>
      <c r="E3" s="11" t="s">
        <v>95</v>
      </c>
      <c r="F3" s="11"/>
      <c r="G3" s="11" t="s">
        <v>13</v>
      </c>
      <c r="H3" s="11"/>
      <c r="I3" s="11" t="s">
        <v>67</v>
      </c>
      <c r="J3" s="11"/>
      <c r="K3" s="11" t="s">
        <v>27</v>
      </c>
      <c r="L3" s="11"/>
      <c r="M3" s="110" t="s">
        <v>41</v>
      </c>
      <c r="N3" s="110" t="s">
        <v>42</v>
      </c>
      <c r="O3" s="110" t="s">
        <v>43</v>
      </c>
      <c r="P3" s="111" t="s">
        <v>31</v>
      </c>
    </row>
    <row r="4" spans="1:16" ht="24.75" customHeight="1">
      <c r="A4" s="138" t="s">
        <v>202</v>
      </c>
      <c r="B4" s="103" t="s">
        <v>52</v>
      </c>
      <c r="C4" s="11" t="s">
        <v>18</v>
      </c>
      <c r="D4" s="104" t="s">
        <v>250</v>
      </c>
      <c r="E4" s="139">
        <v>14</v>
      </c>
      <c r="F4" s="139">
        <v>14.6</v>
      </c>
      <c r="G4" s="139">
        <v>9.5</v>
      </c>
      <c r="H4" s="139">
        <v>11.6</v>
      </c>
      <c r="I4" s="139">
        <v>13</v>
      </c>
      <c r="J4" s="139">
        <v>10.9</v>
      </c>
      <c r="K4" s="139">
        <v>13.2</v>
      </c>
      <c r="L4" s="105">
        <v>13.3</v>
      </c>
      <c r="M4" s="143">
        <f aca="true" t="shared" si="0" ref="M4:N7">SUM(E4+G4+I4+K4)</f>
        <v>49.7</v>
      </c>
      <c r="N4" s="143">
        <f t="shared" si="0"/>
        <v>50.400000000000006</v>
      </c>
      <c r="O4" s="143">
        <f>SUM(M4+N4)</f>
        <v>100.10000000000001</v>
      </c>
      <c r="P4" s="124" t="s">
        <v>32</v>
      </c>
    </row>
    <row r="5" spans="1:16" ht="24.75" customHeight="1">
      <c r="A5" s="138" t="s">
        <v>107</v>
      </c>
      <c r="B5" s="103" t="s">
        <v>47</v>
      </c>
      <c r="C5" s="11" t="s">
        <v>18</v>
      </c>
      <c r="D5" s="104" t="s">
        <v>251</v>
      </c>
      <c r="E5" s="139">
        <v>13.4</v>
      </c>
      <c r="F5" s="139">
        <v>13.6</v>
      </c>
      <c r="G5" s="139">
        <v>11</v>
      </c>
      <c r="H5" s="139">
        <v>11.4</v>
      </c>
      <c r="I5" s="139">
        <v>11.2</v>
      </c>
      <c r="J5" s="139">
        <v>11</v>
      </c>
      <c r="K5" s="139">
        <v>12.6</v>
      </c>
      <c r="L5" s="105">
        <v>13</v>
      </c>
      <c r="M5" s="143">
        <f t="shared" si="0"/>
        <v>48.199999999999996</v>
      </c>
      <c r="N5" s="143">
        <f t="shared" si="0"/>
        <v>49</v>
      </c>
      <c r="O5" s="143">
        <f>SUM(M5+N5)</f>
        <v>97.19999999999999</v>
      </c>
      <c r="P5" s="137">
        <v>2</v>
      </c>
    </row>
    <row r="6" spans="1:16" ht="24.75" customHeight="1">
      <c r="A6" s="138" t="s">
        <v>206</v>
      </c>
      <c r="B6" s="103" t="s">
        <v>47</v>
      </c>
      <c r="C6" s="11" t="s">
        <v>18</v>
      </c>
      <c r="D6" s="104" t="s">
        <v>251</v>
      </c>
      <c r="E6" s="139">
        <v>13.3</v>
      </c>
      <c r="F6" s="139">
        <v>12.9</v>
      </c>
      <c r="G6" s="139">
        <v>9.7</v>
      </c>
      <c r="H6" s="139">
        <v>9.7</v>
      </c>
      <c r="I6" s="139">
        <v>12.1</v>
      </c>
      <c r="J6" s="139">
        <v>11.3</v>
      </c>
      <c r="K6" s="139">
        <v>11.3</v>
      </c>
      <c r="L6" s="105">
        <v>12.7</v>
      </c>
      <c r="M6" s="143">
        <f t="shared" si="0"/>
        <v>46.400000000000006</v>
      </c>
      <c r="N6" s="143">
        <f t="shared" si="0"/>
        <v>46.60000000000001</v>
      </c>
      <c r="O6" s="143">
        <f>SUM(M6+N6)</f>
        <v>93.00000000000001</v>
      </c>
      <c r="P6" s="137">
        <v>3</v>
      </c>
    </row>
    <row r="7" spans="1:16" ht="24.75" customHeight="1">
      <c r="A7" s="138" t="s">
        <v>106</v>
      </c>
      <c r="B7" s="103" t="s">
        <v>47</v>
      </c>
      <c r="C7" s="11" t="s">
        <v>18</v>
      </c>
      <c r="D7" s="104" t="s">
        <v>252</v>
      </c>
      <c r="E7" s="139">
        <v>12.9</v>
      </c>
      <c r="F7" s="139">
        <v>13.2</v>
      </c>
      <c r="G7" s="139">
        <v>8.6</v>
      </c>
      <c r="H7" s="139">
        <v>9.7</v>
      </c>
      <c r="I7" s="139">
        <v>10</v>
      </c>
      <c r="J7" s="139">
        <v>12.3</v>
      </c>
      <c r="K7" s="139">
        <v>12</v>
      </c>
      <c r="L7" s="105">
        <v>12.1</v>
      </c>
      <c r="M7" s="143">
        <f t="shared" si="0"/>
        <v>43.5</v>
      </c>
      <c r="N7" s="143">
        <f t="shared" si="0"/>
        <v>47.300000000000004</v>
      </c>
      <c r="O7" s="143">
        <f>SUM(M7+N7)</f>
        <v>90.80000000000001</v>
      </c>
      <c r="P7" s="137">
        <v>4</v>
      </c>
    </row>
    <row r="8" spans="1:16" s="18" customFormat="1" ht="24.75" customHeight="1">
      <c r="A8" s="38"/>
      <c r="B8" s="110"/>
      <c r="C8" s="11"/>
      <c r="D8" s="11"/>
      <c r="E8" s="11"/>
      <c r="F8" s="11"/>
      <c r="G8" s="11"/>
      <c r="H8" s="11"/>
      <c r="I8" s="11"/>
      <c r="J8" s="11"/>
      <c r="K8" s="11"/>
      <c r="L8" s="11"/>
      <c r="M8" s="110"/>
      <c r="N8" s="110"/>
      <c r="O8" s="110"/>
      <c r="P8" s="111"/>
    </row>
    <row r="9" spans="1:16" ht="24.75" customHeight="1">
      <c r="A9" s="138" t="s">
        <v>114</v>
      </c>
      <c r="B9" s="103" t="s">
        <v>137</v>
      </c>
      <c r="C9" s="11" t="s">
        <v>19</v>
      </c>
      <c r="D9" s="104" t="s">
        <v>255</v>
      </c>
      <c r="E9" s="139">
        <v>13.1</v>
      </c>
      <c r="F9" s="139">
        <v>14.1</v>
      </c>
      <c r="G9" s="139">
        <v>11.9</v>
      </c>
      <c r="H9" s="139">
        <v>11.5</v>
      </c>
      <c r="I9" s="139">
        <v>12.7</v>
      </c>
      <c r="J9" s="139">
        <v>13.2</v>
      </c>
      <c r="K9" s="139">
        <v>12</v>
      </c>
      <c r="L9" s="105">
        <v>12.3</v>
      </c>
      <c r="M9" s="143">
        <f aca="true" t="shared" si="1" ref="M9:N15">SUM(E9+G9+I9+K9)</f>
        <v>49.7</v>
      </c>
      <c r="N9" s="143">
        <f t="shared" si="1"/>
        <v>51.099999999999994</v>
      </c>
      <c r="O9" s="143">
        <f aca="true" t="shared" si="2" ref="O9:O15">SUM(M9+N9)</f>
        <v>100.8</v>
      </c>
      <c r="P9" s="137">
        <v>1</v>
      </c>
    </row>
    <row r="10" spans="1:16" ht="24.75" customHeight="1">
      <c r="A10" s="138" t="s">
        <v>103</v>
      </c>
      <c r="B10" s="103" t="s">
        <v>47</v>
      </c>
      <c r="C10" s="11" t="s">
        <v>19</v>
      </c>
      <c r="D10" s="104" t="s">
        <v>251</v>
      </c>
      <c r="E10" s="139">
        <v>12.2</v>
      </c>
      <c r="F10" s="139">
        <v>12.5</v>
      </c>
      <c r="G10" s="139">
        <v>10.9</v>
      </c>
      <c r="H10" s="139">
        <v>9.9</v>
      </c>
      <c r="I10" s="139">
        <v>9.5</v>
      </c>
      <c r="J10" s="139">
        <v>11.5</v>
      </c>
      <c r="K10" s="139">
        <v>12.3</v>
      </c>
      <c r="L10" s="105">
        <v>12.6</v>
      </c>
      <c r="M10" s="143">
        <f t="shared" si="1"/>
        <v>44.900000000000006</v>
      </c>
      <c r="N10" s="143">
        <f t="shared" si="1"/>
        <v>46.5</v>
      </c>
      <c r="O10" s="143">
        <f t="shared" si="2"/>
        <v>91.4</v>
      </c>
      <c r="P10" s="137">
        <v>2</v>
      </c>
    </row>
    <row r="11" spans="1:16" ht="24.75" customHeight="1">
      <c r="A11" s="138" t="s">
        <v>96</v>
      </c>
      <c r="B11" s="103" t="s">
        <v>200</v>
      </c>
      <c r="C11" s="11" t="s">
        <v>19</v>
      </c>
      <c r="D11" s="104" t="s">
        <v>249</v>
      </c>
      <c r="E11" s="139">
        <v>13.2</v>
      </c>
      <c r="F11" s="139">
        <v>13.8</v>
      </c>
      <c r="G11" s="139">
        <v>8.6</v>
      </c>
      <c r="H11" s="139">
        <v>8.3</v>
      </c>
      <c r="I11" s="139">
        <v>9.45</v>
      </c>
      <c r="J11" s="139">
        <v>10.1</v>
      </c>
      <c r="K11" s="139">
        <v>11</v>
      </c>
      <c r="L11" s="105">
        <v>12.2</v>
      </c>
      <c r="M11" s="143">
        <f t="shared" si="1"/>
        <v>42.25</v>
      </c>
      <c r="N11" s="143">
        <f t="shared" si="1"/>
        <v>44.400000000000006</v>
      </c>
      <c r="O11" s="143">
        <f t="shared" si="2"/>
        <v>86.65</v>
      </c>
      <c r="P11" s="137">
        <v>3</v>
      </c>
    </row>
    <row r="12" spans="1:16" ht="24.75" customHeight="1">
      <c r="A12" s="138" t="s">
        <v>115</v>
      </c>
      <c r="B12" s="103" t="s">
        <v>137</v>
      </c>
      <c r="C12" s="11" t="s">
        <v>19</v>
      </c>
      <c r="D12" s="104" t="s">
        <v>255</v>
      </c>
      <c r="E12" s="139">
        <v>11.9</v>
      </c>
      <c r="F12" s="139">
        <v>13.4</v>
      </c>
      <c r="G12" s="139">
        <v>8.6</v>
      </c>
      <c r="H12" s="139">
        <v>8.1</v>
      </c>
      <c r="I12" s="139">
        <v>11.9</v>
      </c>
      <c r="J12" s="139">
        <v>10.5</v>
      </c>
      <c r="K12" s="139">
        <v>11.4</v>
      </c>
      <c r="L12" s="105">
        <v>10.7</v>
      </c>
      <c r="M12" s="143">
        <f t="shared" si="1"/>
        <v>43.8</v>
      </c>
      <c r="N12" s="143">
        <f t="shared" si="1"/>
        <v>42.7</v>
      </c>
      <c r="O12" s="143">
        <f t="shared" si="2"/>
        <v>86.5</v>
      </c>
      <c r="P12" s="137">
        <v>4</v>
      </c>
    </row>
    <row r="13" spans="1:16" s="18" customFormat="1" ht="24.75" customHeight="1">
      <c r="A13" s="138" t="s">
        <v>221</v>
      </c>
      <c r="B13" s="103" t="s">
        <v>139</v>
      </c>
      <c r="C13" s="11" t="s">
        <v>19</v>
      </c>
      <c r="D13" s="104" t="s">
        <v>261</v>
      </c>
      <c r="E13" s="139">
        <v>12.8</v>
      </c>
      <c r="F13" s="139">
        <v>13.3</v>
      </c>
      <c r="G13" s="139">
        <v>8</v>
      </c>
      <c r="H13" s="139">
        <v>8.9</v>
      </c>
      <c r="I13" s="139">
        <v>7.75</v>
      </c>
      <c r="J13" s="139">
        <v>9.3</v>
      </c>
      <c r="K13" s="139">
        <v>10.3</v>
      </c>
      <c r="L13" s="140">
        <v>11.8</v>
      </c>
      <c r="M13" s="143">
        <f t="shared" si="1"/>
        <v>38.85</v>
      </c>
      <c r="N13" s="143">
        <f t="shared" si="1"/>
        <v>43.300000000000004</v>
      </c>
      <c r="O13" s="143">
        <f t="shared" si="2"/>
        <v>82.15</v>
      </c>
      <c r="P13" s="108">
        <v>5</v>
      </c>
    </row>
    <row r="14" spans="1:16" s="18" customFormat="1" ht="24.75" customHeight="1">
      <c r="A14" s="138" t="s">
        <v>220</v>
      </c>
      <c r="B14" s="103" t="s">
        <v>139</v>
      </c>
      <c r="C14" s="11" t="s">
        <v>19</v>
      </c>
      <c r="D14" s="104" t="s">
        <v>261</v>
      </c>
      <c r="E14" s="139">
        <v>12</v>
      </c>
      <c r="F14" s="139">
        <v>11.5</v>
      </c>
      <c r="G14" s="139">
        <v>8</v>
      </c>
      <c r="H14" s="139">
        <v>7.8</v>
      </c>
      <c r="I14" s="139">
        <v>10.35</v>
      </c>
      <c r="J14" s="139">
        <v>9.7</v>
      </c>
      <c r="K14" s="139">
        <v>9.6</v>
      </c>
      <c r="L14" s="140">
        <v>10.3</v>
      </c>
      <c r="M14" s="143">
        <f t="shared" si="1"/>
        <v>39.95</v>
      </c>
      <c r="N14" s="143">
        <f t="shared" si="1"/>
        <v>39.3</v>
      </c>
      <c r="O14" s="143">
        <f t="shared" si="2"/>
        <v>79.25</v>
      </c>
      <c r="P14" s="108">
        <v>6</v>
      </c>
    </row>
    <row r="15" spans="1:16" ht="24.75" customHeight="1">
      <c r="A15" s="138" t="s">
        <v>97</v>
      </c>
      <c r="B15" s="103" t="s">
        <v>200</v>
      </c>
      <c r="C15" s="11" t="s">
        <v>19</v>
      </c>
      <c r="D15" s="104" t="s">
        <v>249</v>
      </c>
      <c r="E15" s="139">
        <v>0</v>
      </c>
      <c r="F15" s="139">
        <v>0</v>
      </c>
      <c r="G15" s="139">
        <v>9.2</v>
      </c>
      <c r="H15" s="139">
        <v>0</v>
      </c>
      <c r="I15" s="139">
        <v>10.1</v>
      </c>
      <c r="J15" s="139">
        <v>7</v>
      </c>
      <c r="K15" s="139">
        <v>0</v>
      </c>
      <c r="L15" s="105">
        <v>0</v>
      </c>
      <c r="M15" s="143">
        <f t="shared" si="1"/>
        <v>19.299999999999997</v>
      </c>
      <c r="N15" s="143">
        <f t="shared" si="1"/>
        <v>7</v>
      </c>
      <c r="O15" s="143">
        <f t="shared" si="2"/>
        <v>26.299999999999997</v>
      </c>
      <c r="P15" s="137">
        <v>7</v>
      </c>
    </row>
    <row r="16" spans="1:16" s="18" customFormat="1" ht="24.75" customHeight="1">
      <c r="A16" s="38"/>
      <c r="B16" s="1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0"/>
      <c r="N16" s="110"/>
      <c r="O16" s="110"/>
      <c r="P16" s="111"/>
    </row>
    <row r="17" spans="1:16" s="18" customFormat="1" ht="24.75" customHeight="1">
      <c r="A17" s="138" t="s">
        <v>116</v>
      </c>
      <c r="B17" s="103" t="s">
        <v>137</v>
      </c>
      <c r="C17" s="11" t="s">
        <v>208</v>
      </c>
      <c r="D17" s="104" t="s">
        <v>255</v>
      </c>
      <c r="E17" s="139">
        <v>9.6</v>
      </c>
      <c r="F17" s="139">
        <v>13.8</v>
      </c>
      <c r="G17" s="139">
        <v>9.4</v>
      </c>
      <c r="H17" s="139">
        <v>11.6</v>
      </c>
      <c r="I17" s="139">
        <v>6.5</v>
      </c>
      <c r="J17" s="139">
        <v>12.1</v>
      </c>
      <c r="K17" s="139">
        <v>8.5</v>
      </c>
      <c r="L17" s="105">
        <v>13.3</v>
      </c>
      <c r="M17" s="143">
        <f aca="true" t="shared" si="3" ref="M17:N19">SUM(E17+G17+I17+K17)</f>
        <v>34</v>
      </c>
      <c r="N17" s="143">
        <f t="shared" si="3"/>
        <v>50.8</v>
      </c>
      <c r="O17" s="143">
        <f>SUM(M17+N17)</f>
        <v>84.8</v>
      </c>
      <c r="P17" s="137">
        <v>1</v>
      </c>
    </row>
    <row r="18" spans="1:16" s="18" customFormat="1" ht="24.75" customHeight="1">
      <c r="A18" s="138" t="s">
        <v>105</v>
      </c>
      <c r="B18" s="103" t="s">
        <v>47</v>
      </c>
      <c r="C18" s="11" t="s">
        <v>208</v>
      </c>
      <c r="D18" s="104" t="s">
        <v>252</v>
      </c>
      <c r="E18" s="139">
        <v>9.2</v>
      </c>
      <c r="F18" s="139">
        <v>13.3</v>
      </c>
      <c r="G18" s="139">
        <v>9.5</v>
      </c>
      <c r="H18" s="139">
        <v>13.2</v>
      </c>
      <c r="I18" s="139">
        <v>8.2</v>
      </c>
      <c r="J18" s="139">
        <v>12.2</v>
      </c>
      <c r="K18" s="139">
        <v>8.5</v>
      </c>
      <c r="L18" s="105">
        <v>10.2</v>
      </c>
      <c r="M18" s="143">
        <f t="shared" si="3"/>
        <v>35.4</v>
      </c>
      <c r="N18" s="143">
        <f t="shared" si="3"/>
        <v>48.900000000000006</v>
      </c>
      <c r="O18" s="143">
        <f>SUM(M18+N18)</f>
        <v>84.30000000000001</v>
      </c>
      <c r="P18" s="137">
        <v>2</v>
      </c>
    </row>
    <row r="19" spans="1:16" ht="24.75" customHeight="1">
      <c r="A19" s="138" t="s">
        <v>228</v>
      </c>
      <c r="B19" s="103" t="s">
        <v>137</v>
      </c>
      <c r="C19" s="11" t="s">
        <v>208</v>
      </c>
      <c r="D19" s="104" t="s">
        <v>255</v>
      </c>
      <c r="E19" s="139">
        <v>8.9</v>
      </c>
      <c r="F19" s="139">
        <v>12.4</v>
      </c>
      <c r="G19" s="139">
        <v>5</v>
      </c>
      <c r="H19" s="139">
        <v>9.9</v>
      </c>
      <c r="I19" s="139">
        <v>5.75</v>
      </c>
      <c r="J19" s="139">
        <v>9.8</v>
      </c>
      <c r="K19" s="139">
        <v>6</v>
      </c>
      <c r="L19" s="140">
        <v>11.5</v>
      </c>
      <c r="M19" s="143">
        <f t="shared" si="3"/>
        <v>25.65</v>
      </c>
      <c r="N19" s="143">
        <f t="shared" si="3"/>
        <v>43.6</v>
      </c>
      <c r="O19" s="143">
        <f>SUM(M19+N19)</f>
        <v>69.25</v>
      </c>
      <c r="P19" s="137">
        <v>3</v>
      </c>
    </row>
    <row r="20" spans="1:16" ht="24.75" customHeight="1">
      <c r="A20" s="138"/>
      <c r="B20" s="103"/>
      <c r="C20" s="11"/>
      <c r="D20" s="104"/>
      <c r="E20" s="139"/>
      <c r="F20" s="139"/>
      <c r="G20" s="139"/>
      <c r="H20" s="139"/>
      <c r="I20" s="139"/>
      <c r="J20" s="139"/>
      <c r="K20" s="139"/>
      <c r="L20" s="140"/>
      <c r="M20" s="143"/>
      <c r="N20" s="143"/>
      <c r="O20" s="143"/>
      <c r="P20" s="137"/>
    </row>
    <row r="21" spans="1:16" s="18" customFormat="1" ht="24.75" customHeight="1">
      <c r="A21" s="138" t="s">
        <v>112</v>
      </c>
      <c r="B21" s="103" t="s">
        <v>139</v>
      </c>
      <c r="C21" s="11" t="s">
        <v>219</v>
      </c>
      <c r="D21" s="104" t="s">
        <v>253</v>
      </c>
      <c r="E21" s="139">
        <v>11.7</v>
      </c>
      <c r="F21" s="139">
        <v>11.9</v>
      </c>
      <c r="G21" s="139">
        <v>9.7</v>
      </c>
      <c r="H21" s="139">
        <v>11</v>
      </c>
      <c r="I21" s="139">
        <v>10.55</v>
      </c>
      <c r="J21" s="139">
        <v>10.5</v>
      </c>
      <c r="K21" s="139">
        <v>10.5</v>
      </c>
      <c r="L21" s="105">
        <v>11.4</v>
      </c>
      <c r="M21" s="143">
        <f aca="true" t="shared" si="4" ref="M21:N28">SUM(E21+G21+I21+K21)</f>
        <v>42.45</v>
      </c>
      <c r="N21" s="143">
        <f t="shared" si="4"/>
        <v>44.8</v>
      </c>
      <c r="O21" s="143">
        <f aca="true" t="shared" si="5" ref="O21:O28">SUM(M21+N21)</f>
        <v>87.25</v>
      </c>
      <c r="P21" s="137">
        <v>1</v>
      </c>
    </row>
    <row r="22" spans="1:16" ht="24.75" customHeight="1">
      <c r="A22" s="138" t="s">
        <v>113</v>
      </c>
      <c r="B22" s="103" t="s">
        <v>139</v>
      </c>
      <c r="C22" s="11" t="s">
        <v>219</v>
      </c>
      <c r="D22" s="104" t="s">
        <v>253</v>
      </c>
      <c r="E22" s="139">
        <v>11.5</v>
      </c>
      <c r="F22" s="139">
        <v>11.8</v>
      </c>
      <c r="G22" s="139">
        <v>9.3</v>
      </c>
      <c r="H22" s="139">
        <v>10.6</v>
      </c>
      <c r="I22" s="139">
        <v>10.5</v>
      </c>
      <c r="J22" s="139">
        <v>10.1</v>
      </c>
      <c r="K22" s="139">
        <v>10.8</v>
      </c>
      <c r="L22" s="105">
        <v>11.6</v>
      </c>
      <c r="M22" s="143">
        <f t="shared" si="4"/>
        <v>42.1</v>
      </c>
      <c r="N22" s="143">
        <f t="shared" si="4"/>
        <v>44.1</v>
      </c>
      <c r="O22" s="143">
        <f t="shared" si="5"/>
        <v>86.2</v>
      </c>
      <c r="P22" s="137">
        <v>2</v>
      </c>
    </row>
    <row r="23" spans="1:16" ht="24.75" customHeight="1">
      <c r="A23" s="138" t="s">
        <v>110</v>
      </c>
      <c r="B23" s="103" t="s">
        <v>139</v>
      </c>
      <c r="C23" s="11" t="s">
        <v>219</v>
      </c>
      <c r="D23" s="104" t="s">
        <v>254</v>
      </c>
      <c r="E23" s="139">
        <v>11.7</v>
      </c>
      <c r="F23" s="139">
        <v>12</v>
      </c>
      <c r="G23" s="139">
        <v>8.7</v>
      </c>
      <c r="H23" s="139">
        <v>10.1</v>
      </c>
      <c r="I23" s="139">
        <v>11.3</v>
      </c>
      <c r="J23" s="139">
        <v>10.4</v>
      </c>
      <c r="K23" s="139">
        <v>10.6</v>
      </c>
      <c r="L23" s="105">
        <v>10.9</v>
      </c>
      <c r="M23" s="143">
        <f t="shared" si="4"/>
        <v>42.3</v>
      </c>
      <c r="N23" s="143">
        <f t="shared" si="4"/>
        <v>43.4</v>
      </c>
      <c r="O23" s="143">
        <f t="shared" si="5"/>
        <v>85.69999999999999</v>
      </c>
      <c r="P23" s="137">
        <v>3</v>
      </c>
    </row>
    <row r="24" spans="1:16" ht="24.75" customHeight="1">
      <c r="A24" s="138" t="s">
        <v>108</v>
      </c>
      <c r="B24" s="103" t="s">
        <v>139</v>
      </c>
      <c r="C24" s="11" t="s">
        <v>219</v>
      </c>
      <c r="D24" s="104" t="s">
        <v>253</v>
      </c>
      <c r="E24" s="139">
        <v>11.8</v>
      </c>
      <c r="F24" s="139">
        <v>12.1</v>
      </c>
      <c r="G24" s="139">
        <v>9.7</v>
      </c>
      <c r="H24" s="139">
        <v>10</v>
      </c>
      <c r="I24" s="139">
        <v>10.8</v>
      </c>
      <c r="J24" s="139">
        <v>9.1</v>
      </c>
      <c r="K24" s="139">
        <v>11</v>
      </c>
      <c r="L24" s="105">
        <v>11</v>
      </c>
      <c r="M24" s="143">
        <f t="shared" si="4"/>
        <v>43.3</v>
      </c>
      <c r="N24" s="143">
        <f t="shared" si="4"/>
        <v>42.2</v>
      </c>
      <c r="O24" s="143">
        <f t="shared" si="5"/>
        <v>85.5</v>
      </c>
      <c r="P24" s="108">
        <v>4</v>
      </c>
    </row>
    <row r="25" spans="1:16" s="18" customFormat="1" ht="24.75" customHeight="1">
      <c r="A25" s="138" t="s">
        <v>117</v>
      </c>
      <c r="B25" s="103" t="s">
        <v>137</v>
      </c>
      <c r="C25" s="11" t="s">
        <v>219</v>
      </c>
      <c r="D25" s="104" t="s">
        <v>176</v>
      </c>
      <c r="E25" s="139">
        <v>11.4</v>
      </c>
      <c r="F25" s="139">
        <v>11.3</v>
      </c>
      <c r="G25" s="139">
        <v>10.4</v>
      </c>
      <c r="H25" s="139">
        <v>10.1</v>
      </c>
      <c r="I25" s="139">
        <v>9.8</v>
      </c>
      <c r="J25" s="139">
        <v>9.6</v>
      </c>
      <c r="K25" s="139">
        <v>11.4</v>
      </c>
      <c r="L25" s="105">
        <v>11.5</v>
      </c>
      <c r="M25" s="143">
        <f t="shared" si="4"/>
        <v>43</v>
      </c>
      <c r="N25" s="143">
        <f t="shared" si="4"/>
        <v>42.5</v>
      </c>
      <c r="O25" s="143">
        <f t="shared" si="5"/>
        <v>85.5</v>
      </c>
      <c r="P25" s="137">
        <v>4</v>
      </c>
    </row>
    <row r="26" spans="1:16" ht="24.75" customHeight="1">
      <c r="A26" s="138" t="s">
        <v>111</v>
      </c>
      <c r="B26" s="103" t="s">
        <v>139</v>
      </c>
      <c r="C26" s="11" t="s">
        <v>219</v>
      </c>
      <c r="D26" s="104" t="s">
        <v>253</v>
      </c>
      <c r="E26" s="139">
        <v>10.6</v>
      </c>
      <c r="F26" s="139">
        <v>11.1</v>
      </c>
      <c r="G26" s="139">
        <v>9.8</v>
      </c>
      <c r="H26" s="139">
        <v>9</v>
      </c>
      <c r="I26" s="139">
        <v>10.1</v>
      </c>
      <c r="J26" s="139">
        <v>9.1</v>
      </c>
      <c r="K26" s="139">
        <v>10</v>
      </c>
      <c r="L26" s="105">
        <v>10.4</v>
      </c>
      <c r="M26" s="143">
        <f t="shared" si="4"/>
        <v>40.5</v>
      </c>
      <c r="N26" s="143">
        <f t="shared" si="4"/>
        <v>39.6</v>
      </c>
      <c r="O26" s="143">
        <f t="shared" si="5"/>
        <v>80.1</v>
      </c>
      <c r="P26" s="137">
        <v>6</v>
      </c>
    </row>
    <row r="27" spans="1:16" ht="24.75" customHeight="1">
      <c r="A27" s="138" t="s">
        <v>118</v>
      </c>
      <c r="B27" s="103" t="s">
        <v>137</v>
      </c>
      <c r="C27" s="11" t="s">
        <v>219</v>
      </c>
      <c r="D27" s="104" t="s">
        <v>176</v>
      </c>
      <c r="E27" s="139">
        <v>10.8</v>
      </c>
      <c r="F27" s="139">
        <v>0</v>
      </c>
      <c r="G27" s="139">
        <v>7</v>
      </c>
      <c r="H27" s="139">
        <v>0</v>
      </c>
      <c r="I27" s="139">
        <v>8.7</v>
      </c>
      <c r="J27" s="139">
        <v>0</v>
      </c>
      <c r="K27" s="139">
        <v>11.1</v>
      </c>
      <c r="L27" s="105">
        <v>0</v>
      </c>
      <c r="M27" s="143">
        <f t="shared" si="4"/>
        <v>37.6</v>
      </c>
      <c r="N27" s="143">
        <f t="shared" si="4"/>
        <v>0</v>
      </c>
      <c r="O27" s="143">
        <f t="shared" si="5"/>
        <v>37.6</v>
      </c>
      <c r="P27" s="137">
        <v>7</v>
      </c>
    </row>
    <row r="28" spans="1:16" ht="24.75" customHeight="1">
      <c r="A28" s="142" t="s">
        <v>246</v>
      </c>
      <c r="B28" s="103" t="s">
        <v>52</v>
      </c>
      <c r="C28" s="11" t="s">
        <v>219</v>
      </c>
      <c r="D28" s="104" t="s">
        <v>250</v>
      </c>
      <c r="E28" s="139">
        <v>10.4</v>
      </c>
      <c r="F28" s="139">
        <v>11.1</v>
      </c>
      <c r="G28" s="139">
        <v>8.1</v>
      </c>
      <c r="H28" s="139">
        <v>8.3</v>
      </c>
      <c r="I28" s="139">
        <v>10</v>
      </c>
      <c r="J28" s="139">
        <v>9.1</v>
      </c>
      <c r="K28" s="139">
        <v>7</v>
      </c>
      <c r="L28" s="105">
        <v>9.7</v>
      </c>
      <c r="M28" s="143">
        <f t="shared" si="4"/>
        <v>35.5</v>
      </c>
      <c r="N28" s="143">
        <f t="shared" si="4"/>
        <v>38.2</v>
      </c>
      <c r="O28" s="143">
        <f t="shared" si="5"/>
        <v>73.7</v>
      </c>
      <c r="P28" s="137">
        <v>8</v>
      </c>
    </row>
    <row r="29" spans="1:16" ht="24.75" customHeight="1">
      <c r="A29" s="142"/>
      <c r="B29" s="103"/>
      <c r="C29" s="11"/>
      <c r="D29" s="104"/>
      <c r="E29" s="139"/>
      <c r="F29" s="139"/>
      <c r="G29" s="139"/>
      <c r="H29" s="139"/>
      <c r="I29" s="139"/>
      <c r="J29" s="139"/>
      <c r="K29" s="139"/>
      <c r="L29" s="105"/>
      <c r="M29" s="143"/>
      <c r="N29" s="143"/>
      <c r="O29" s="143"/>
      <c r="P29" s="137"/>
    </row>
    <row r="30" spans="1:16" ht="24.75" customHeight="1">
      <c r="A30" s="138" t="s">
        <v>104</v>
      </c>
      <c r="B30" s="103" t="s">
        <v>47</v>
      </c>
      <c r="C30" s="11" t="s">
        <v>207</v>
      </c>
      <c r="D30" s="104" t="s">
        <v>251</v>
      </c>
      <c r="E30" s="139">
        <v>9.5</v>
      </c>
      <c r="F30" s="139">
        <v>10.1</v>
      </c>
      <c r="G30" s="139">
        <v>9.2</v>
      </c>
      <c r="H30" s="139">
        <v>11.3</v>
      </c>
      <c r="I30" s="139">
        <v>8.6</v>
      </c>
      <c r="J30" s="139">
        <v>8.6</v>
      </c>
      <c r="K30" s="139">
        <v>9</v>
      </c>
      <c r="L30" s="105">
        <v>10.2</v>
      </c>
      <c r="M30" s="143">
        <f aca="true" t="shared" si="6" ref="M30:N34">SUM(E30+G30+I30+K30)</f>
        <v>36.3</v>
      </c>
      <c r="N30" s="143">
        <f t="shared" si="6"/>
        <v>40.2</v>
      </c>
      <c r="O30" s="143">
        <f>SUM(M30+N30)</f>
        <v>76.5</v>
      </c>
      <c r="P30" s="137">
        <v>1</v>
      </c>
    </row>
    <row r="31" spans="1:16" ht="24.75" customHeight="1">
      <c r="A31" s="138" t="s">
        <v>109</v>
      </c>
      <c r="B31" s="103" t="s">
        <v>139</v>
      </c>
      <c r="C31" s="11" t="s">
        <v>207</v>
      </c>
      <c r="D31" s="104" t="s">
        <v>253</v>
      </c>
      <c r="E31" s="139">
        <v>9.3</v>
      </c>
      <c r="F31" s="139">
        <v>11.8</v>
      </c>
      <c r="G31" s="139">
        <v>9</v>
      </c>
      <c r="H31" s="139">
        <v>9</v>
      </c>
      <c r="I31" s="139">
        <v>8.8</v>
      </c>
      <c r="J31" s="139">
        <v>9.4</v>
      </c>
      <c r="K31" s="139">
        <v>8.5</v>
      </c>
      <c r="L31" s="105">
        <v>9.5</v>
      </c>
      <c r="M31" s="143">
        <f t="shared" si="6"/>
        <v>35.6</v>
      </c>
      <c r="N31" s="143">
        <f t="shared" si="6"/>
        <v>39.7</v>
      </c>
      <c r="O31" s="143">
        <f>SUM(M31+N31)</f>
        <v>75.30000000000001</v>
      </c>
      <c r="P31" s="137">
        <v>2</v>
      </c>
    </row>
    <row r="32" spans="1:16" ht="24.75" customHeight="1">
      <c r="A32" s="138" t="s">
        <v>205</v>
      </c>
      <c r="B32" s="103" t="s">
        <v>52</v>
      </c>
      <c r="C32" s="11" t="s">
        <v>207</v>
      </c>
      <c r="D32" s="104" t="s">
        <v>250</v>
      </c>
      <c r="E32" s="139">
        <v>8.6</v>
      </c>
      <c r="F32" s="139">
        <v>11</v>
      </c>
      <c r="G32" s="139">
        <v>7.5</v>
      </c>
      <c r="H32" s="139">
        <v>8.5</v>
      </c>
      <c r="I32" s="139">
        <v>8.4</v>
      </c>
      <c r="J32" s="139">
        <v>9</v>
      </c>
      <c r="K32" s="139">
        <v>7.5</v>
      </c>
      <c r="L32" s="105">
        <v>10</v>
      </c>
      <c r="M32" s="143">
        <f t="shared" si="6"/>
        <v>32</v>
      </c>
      <c r="N32" s="143">
        <f t="shared" si="6"/>
        <v>38.5</v>
      </c>
      <c r="O32" s="143">
        <f>SUM(M32+N32)</f>
        <v>70.5</v>
      </c>
      <c r="P32" s="137">
        <v>3</v>
      </c>
    </row>
    <row r="33" spans="1:16" s="18" customFormat="1" ht="24.75" customHeight="1">
      <c r="A33" s="138" t="s">
        <v>223</v>
      </c>
      <c r="B33" s="103" t="s">
        <v>139</v>
      </c>
      <c r="C33" s="11" t="s">
        <v>207</v>
      </c>
      <c r="D33" s="104" t="s">
        <v>262</v>
      </c>
      <c r="E33" s="139">
        <v>8.75</v>
      </c>
      <c r="F33" s="139">
        <v>11.7</v>
      </c>
      <c r="G33" s="139">
        <v>7</v>
      </c>
      <c r="H33" s="139">
        <v>8.9</v>
      </c>
      <c r="I33" s="139">
        <v>7.75</v>
      </c>
      <c r="J33" s="139">
        <v>8.45</v>
      </c>
      <c r="K33" s="139">
        <v>8</v>
      </c>
      <c r="L33" s="140">
        <v>9.4</v>
      </c>
      <c r="M33" s="143">
        <f t="shared" si="6"/>
        <v>31.5</v>
      </c>
      <c r="N33" s="143">
        <f t="shared" si="6"/>
        <v>38.45</v>
      </c>
      <c r="O33" s="143">
        <f>SUM(M33+N33)</f>
        <v>69.95</v>
      </c>
      <c r="P33" s="108">
        <v>4</v>
      </c>
    </row>
    <row r="34" spans="1:16" s="18" customFormat="1" ht="24.75" customHeight="1">
      <c r="A34" s="138" t="s">
        <v>222</v>
      </c>
      <c r="B34" s="103" t="s">
        <v>139</v>
      </c>
      <c r="C34" s="11" t="s">
        <v>207</v>
      </c>
      <c r="D34" s="104" t="s">
        <v>261</v>
      </c>
      <c r="E34" s="139">
        <v>8.6</v>
      </c>
      <c r="F34" s="139">
        <v>12.3</v>
      </c>
      <c r="G34" s="139">
        <v>5.6</v>
      </c>
      <c r="H34" s="139">
        <v>9.6</v>
      </c>
      <c r="I34" s="139">
        <v>5</v>
      </c>
      <c r="J34" s="139">
        <v>7.8</v>
      </c>
      <c r="K34" s="139">
        <v>7.7</v>
      </c>
      <c r="L34" s="140">
        <v>10.4</v>
      </c>
      <c r="M34" s="143">
        <f t="shared" si="6"/>
        <v>26.9</v>
      </c>
      <c r="N34" s="143">
        <f t="shared" si="6"/>
        <v>40.1</v>
      </c>
      <c r="O34" s="143">
        <f>SUM(M34+N34)</f>
        <v>67</v>
      </c>
      <c r="P34" s="108">
        <v>5</v>
      </c>
    </row>
    <row r="35" spans="1:16" s="18" customFormat="1" ht="24.75" customHeight="1">
      <c r="A35" s="38"/>
      <c r="B35" s="1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0"/>
      <c r="N35" s="110"/>
      <c r="O35" s="110"/>
      <c r="P35" s="111"/>
    </row>
    <row r="36" spans="1:16" ht="24.75" customHeight="1">
      <c r="A36" s="138" t="s">
        <v>211</v>
      </c>
      <c r="B36" s="103" t="s">
        <v>47</v>
      </c>
      <c r="C36" s="11">
        <v>3</v>
      </c>
      <c r="D36" s="104" t="s">
        <v>259</v>
      </c>
      <c r="E36" s="139">
        <v>8.8</v>
      </c>
      <c r="F36" s="139">
        <v>9.55</v>
      </c>
      <c r="G36" s="139">
        <v>8.9</v>
      </c>
      <c r="H36" s="139">
        <v>9</v>
      </c>
      <c r="I36" s="139">
        <v>9</v>
      </c>
      <c r="J36" s="139">
        <v>9</v>
      </c>
      <c r="K36" s="139">
        <v>8.8</v>
      </c>
      <c r="L36" s="140">
        <v>8.9</v>
      </c>
      <c r="M36" s="143">
        <f>SUM(E36+G36+I36+K36)</f>
        <v>35.5</v>
      </c>
      <c r="N36" s="143">
        <f>SUM(F36+H36+J36+L36)</f>
        <v>36.45</v>
      </c>
      <c r="O36" s="143">
        <f>SUM(M36+N36)</f>
        <v>71.95</v>
      </c>
      <c r="P36" s="108">
        <v>1</v>
      </c>
    </row>
    <row r="37" spans="1:16" ht="24.75" customHeight="1">
      <c r="A37" s="138" t="s">
        <v>209</v>
      </c>
      <c r="B37" s="103" t="s">
        <v>47</v>
      </c>
      <c r="C37" s="11">
        <v>3</v>
      </c>
      <c r="D37" s="104" t="s">
        <v>252</v>
      </c>
      <c r="E37" s="139">
        <v>9.5</v>
      </c>
      <c r="F37" s="139">
        <v>9.55</v>
      </c>
      <c r="G37" s="139">
        <v>7.3</v>
      </c>
      <c r="H37" s="139">
        <v>8.5</v>
      </c>
      <c r="I37" s="139">
        <v>8.9</v>
      </c>
      <c r="J37" s="139">
        <v>9.35</v>
      </c>
      <c r="K37" s="139">
        <v>9.1</v>
      </c>
      <c r="L37" s="139">
        <v>9.1</v>
      </c>
      <c r="M37" s="143">
        <f aca="true" t="shared" si="7" ref="M37:M64">SUM(E37+G37+I37+K37)</f>
        <v>34.800000000000004</v>
      </c>
      <c r="N37" s="143">
        <f aca="true" t="shared" si="8" ref="N37:N64">SUM(F37+H37+J37+L37)</f>
        <v>36.5</v>
      </c>
      <c r="O37" s="143">
        <f aca="true" t="shared" si="9" ref="O37:O64">SUM(M37+N37)</f>
        <v>71.30000000000001</v>
      </c>
      <c r="P37" s="108">
        <v>2</v>
      </c>
    </row>
    <row r="38" spans="1:16" s="18" customFormat="1" ht="24.75" customHeight="1">
      <c r="A38" s="138" t="s">
        <v>229</v>
      </c>
      <c r="B38" s="103" t="s">
        <v>137</v>
      </c>
      <c r="C38" s="11">
        <v>3</v>
      </c>
      <c r="D38" s="104" t="s">
        <v>256</v>
      </c>
      <c r="E38" s="139">
        <v>9.4</v>
      </c>
      <c r="F38" s="139">
        <v>9.5</v>
      </c>
      <c r="G38" s="139">
        <v>7.7</v>
      </c>
      <c r="H38" s="139">
        <v>8.5</v>
      </c>
      <c r="I38" s="139">
        <v>9</v>
      </c>
      <c r="J38" s="139">
        <v>8.7</v>
      </c>
      <c r="K38" s="139">
        <v>9</v>
      </c>
      <c r="L38" s="140">
        <v>9</v>
      </c>
      <c r="M38" s="143">
        <f t="shared" si="7"/>
        <v>35.1</v>
      </c>
      <c r="N38" s="143">
        <f t="shared" si="8"/>
        <v>35.7</v>
      </c>
      <c r="O38" s="143">
        <f t="shared" si="9"/>
        <v>70.80000000000001</v>
      </c>
      <c r="P38" s="108">
        <v>3</v>
      </c>
    </row>
    <row r="39" spans="1:16" s="18" customFormat="1" ht="24.75" customHeight="1">
      <c r="A39" s="138" t="s">
        <v>119</v>
      </c>
      <c r="B39" s="103" t="s">
        <v>137</v>
      </c>
      <c r="C39" s="11">
        <v>3</v>
      </c>
      <c r="D39" s="104" t="s">
        <v>256</v>
      </c>
      <c r="E39" s="139">
        <v>9.5</v>
      </c>
      <c r="F39" s="139">
        <v>9.4</v>
      </c>
      <c r="G39" s="139">
        <v>8.3</v>
      </c>
      <c r="H39" s="139">
        <v>7.7</v>
      </c>
      <c r="I39" s="139">
        <v>9.3</v>
      </c>
      <c r="J39" s="139">
        <v>8.4</v>
      </c>
      <c r="K39" s="139">
        <v>9</v>
      </c>
      <c r="L39" s="141">
        <v>9.1</v>
      </c>
      <c r="M39" s="143">
        <f t="shared" si="7"/>
        <v>36.1</v>
      </c>
      <c r="N39" s="143">
        <f t="shared" si="8"/>
        <v>34.6</v>
      </c>
      <c r="O39" s="143">
        <f t="shared" si="9"/>
        <v>70.7</v>
      </c>
      <c r="P39" s="137">
        <v>4</v>
      </c>
    </row>
    <row r="40" spans="1:16" s="18" customFormat="1" ht="24.75" customHeight="1">
      <c r="A40" s="138" t="s">
        <v>210</v>
      </c>
      <c r="B40" s="103" t="s">
        <v>47</v>
      </c>
      <c r="C40" s="11">
        <v>3</v>
      </c>
      <c r="D40" s="104" t="s">
        <v>259</v>
      </c>
      <c r="E40" s="139">
        <v>8</v>
      </c>
      <c r="F40" s="139">
        <v>8.8</v>
      </c>
      <c r="G40" s="139">
        <v>8.8</v>
      </c>
      <c r="H40" s="139">
        <v>8.5</v>
      </c>
      <c r="I40" s="139">
        <v>9.1</v>
      </c>
      <c r="J40" s="139">
        <v>9.1</v>
      </c>
      <c r="K40" s="139">
        <v>8</v>
      </c>
      <c r="L40" s="140">
        <v>9</v>
      </c>
      <c r="M40" s="143">
        <f t="shared" si="7"/>
        <v>33.9</v>
      </c>
      <c r="N40" s="143">
        <f t="shared" si="8"/>
        <v>35.4</v>
      </c>
      <c r="O40" s="143">
        <f t="shared" si="9"/>
        <v>69.3</v>
      </c>
      <c r="P40" s="108">
        <v>5</v>
      </c>
    </row>
    <row r="41" spans="1:16" s="18" customFormat="1" ht="24.75" customHeight="1">
      <c r="A41" s="138" t="s">
        <v>212</v>
      </c>
      <c r="B41" s="103" t="s">
        <v>47</v>
      </c>
      <c r="C41" s="11">
        <v>3</v>
      </c>
      <c r="D41" s="104" t="s">
        <v>259</v>
      </c>
      <c r="E41" s="139">
        <v>8.5</v>
      </c>
      <c r="F41" s="139">
        <v>9</v>
      </c>
      <c r="G41" s="139">
        <v>9</v>
      </c>
      <c r="H41" s="139">
        <v>8.4</v>
      </c>
      <c r="I41" s="139">
        <v>7.9</v>
      </c>
      <c r="J41" s="139">
        <v>8.4</v>
      </c>
      <c r="K41" s="139">
        <v>8.7</v>
      </c>
      <c r="L41" s="140">
        <v>9</v>
      </c>
      <c r="M41" s="143">
        <f t="shared" si="7"/>
        <v>34.099999999999994</v>
      </c>
      <c r="N41" s="143">
        <f t="shared" si="8"/>
        <v>34.8</v>
      </c>
      <c r="O41" s="143">
        <f t="shared" si="9"/>
        <v>68.89999999999999</v>
      </c>
      <c r="P41" s="108">
        <v>6</v>
      </c>
    </row>
    <row r="42" spans="1:16" s="18" customFormat="1" ht="24.75" customHeight="1">
      <c r="A42" s="138" t="s">
        <v>233</v>
      </c>
      <c r="B42" s="103" t="s">
        <v>137</v>
      </c>
      <c r="C42" s="11">
        <v>3</v>
      </c>
      <c r="D42" s="104" t="s">
        <v>256</v>
      </c>
      <c r="E42" s="139">
        <v>9.3</v>
      </c>
      <c r="F42" s="139">
        <v>9.5</v>
      </c>
      <c r="G42" s="139">
        <v>8.6</v>
      </c>
      <c r="H42" s="139">
        <v>8</v>
      </c>
      <c r="I42" s="139">
        <v>8.3</v>
      </c>
      <c r="J42" s="139">
        <v>8.5</v>
      </c>
      <c r="K42" s="139">
        <v>7.7</v>
      </c>
      <c r="L42" s="140">
        <v>8.5</v>
      </c>
      <c r="M42" s="143">
        <f t="shared" si="7"/>
        <v>33.9</v>
      </c>
      <c r="N42" s="143">
        <f t="shared" si="8"/>
        <v>34.5</v>
      </c>
      <c r="O42" s="143">
        <f t="shared" si="9"/>
        <v>68.4</v>
      </c>
      <c r="P42" s="108">
        <v>7</v>
      </c>
    </row>
    <row r="43" spans="1:16" s="18" customFormat="1" ht="24.75" customHeight="1">
      <c r="A43" s="138" t="s">
        <v>245</v>
      </c>
      <c r="B43" s="103" t="s">
        <v>47</v>
      </c>
      <c r="C43" s="11">
        <v>3</v>
      </c>
      <c r="D43" s="104" t="s">
        <v>251</v>
      </c>
      <c r="E43" s="139">
        <v>8</v>
      </c>
      <c r="F43" s="139">
        <v>7.6</v>
      </c>
      <c r="G43" s="139">
        <v>8.7</v>
      </c>
      <c r="H43" s="139">
        <v>8.8</v>
      </c>
      <c r="I43" s="139">
        <v>8</v>
      </c>
      <c r="J43" s="139">
        <v>9</v>
      </c>
      <c r="K43" s="139">
        <v>9</v>
      </c>
      <c r="L43" s="105">
        <v>9.1</v>
      </c>
      <c r="M43" s="143">
        <f t="shared" si="7"/>
        <v>33.7</v>
      </c>
      <c r="N43" s="143">
        <f t="shared" si="8"/>
        <v>34.5</v>
      </c>
      <c r="O43" s="143">
        <f t="shared" si="9"/>
        <v>68.2</v>
      </c>
      <c r="P43" s="137">
        <v>8</v>
      </c>
    </row>
    <row r="44" spans="1:16" s="31" customFormat="1" ht="24.75" customHeight="1">
      <c r="A44" s="138" t="s">
        <v>230</v>
      </c>
      <c r="B44" s="103" t="s">
        <v>137</v>
      </c>
      <c r="C44" s="11">
        <v>3</v>
      </c>
      <c r="D44" s="104" t="s">
        <v>256</v>
      </c>
      <c r="E44" s="139">
        <v>8.7</v>
      </c>
      <c r="F44" s="139">
        <v>8.8</v>
      </c>
      <c r="G44" s="139">
        <v>7.9</v>
      </c>
      <c r="H44" s="139">
        <v>6.1</v>
      </c>
      <c r="I44" s="139">
        <v>8.5</v>
      </c>
      <c r="J44" s="139">
        <v>7.5</v>
      </c>
      <c r="K44" s="139">
        <v>8.6</v>
      </c>
      <c r="L44" s="140">
        <v>9</v>
      </c>
      <c r="M44" s="143">
        <f t="shared" si="7"/>
        <v>33.7</v>
      </c>
      <c r="N44" s="143">
        <f t="shared" si="8"/>
        <v>31.4</v>
      </c>
      <c r="O44" s="143">
        <f t="shared" si="9"/>
        <v>65.1</v>
      </c>
      <c r="P44" s="108">
        <v>9</v>
      </c>
    </row>
    <row r="45" spans="1:16" s="18" customFormat="1" ht="24.75" customHeight="1">
      <c r="A45" s="138" t="s">
        <v>243</v>
      </c>
      <c r="B45" s="103" t="s">
        <v>201</v>
      </c>
      <c r="C45" s="11">
        <v>3</v>
      </c>
      <c r="D45" s="104" t="s">
        <v>258</v>
      </c>
      <c r="E45" s="139">
        <v>8.8</v>
      </c>
      <c r="F45" s="139">
        <v>8.8</v>
      </c>
      <c r="G45" s="139">
        <v>5</v>
      </c>
      <c r="H45" s="139">
        <v>7.3</v>
      </c>
      <c r="I45" s="139">
        <v>7.5</v>
      </c>
      <c r="J45" s="139">
        <v>8.2</v>
      </c>
      <c r="K45" s="139">
        <v>7.3</v>
      </c>
      <c r="L45" s="139">
        <v>8.5</v>
      </c>
      <c r="M45" s="143">
        <f t="shared" si="7"/>
        <v>28.6</v>
      </c>
      <c r="N45" s="143">
        <f t="shared" si="8"/>
        <v>32.8</v>
      </c>
      <c r="O45" s="143">
        <f t="shared" si="9"/>
        <v>61.4</v>
      </c>
      <c r="P45" s="108">
        <v>10</v>
      </c>
    </row>
    <row r="46" spans="1:16" s="18" customFormat="1" ht="24.75" customHeight="1">
      <c r="A46" s="138" t="s">
        <v>231</v>
      </c>
      <c r="B46" s="103" t="s">
        <v>137</v>
      </c>
      <c r="C46" s="11">
        <v>3</v>
      </c>
      <c r="D46" s="104" t="s">
        <v>256</v>
      </c>
      <c r="E46" s="139">
        <v>8.7</v>
      </c>
      <c r="F46" s="139">
        <v>8.4</v>
      </c>
      <c r="G46" s="139">
        <v>6.1</v>
      </c>
      <c r="H46" s="139">
        <v>7</v>
      </c>
      <c r="I46" s="139">
        <v>6.95</v>
      </c>
      <c r="J46" s="139">
        <v>8.2</v>
      </c>
      <c r="K46" s="139">
        <v>7.6</v>
      </c>
      <c r="L46" s="140">
        <v>8.3</v>
      </c>
      <c r="M46" s="143">
        <f t="shared" si="7"/>
        <v>29.35</v>
      </c>
      <c r="N46" s="143">
        <f t="shared" si="8"/>
        <v>31.900000000000002</v>
      </c>
      <c r="O46" s="143">
        <f t="shared" si="9"/>
        <v>61.25</v>
      </c>
      <c r="P46" s="108">
        <v>11</v>
      </c>
    </row>
    <row r="47" spans="1:16" s="18" customFormat="1" ht="24.75" customHeight="1">
      <c r="A47" s="138" t="s">
        <v>232</v>
      </c>
      <c r="B47" s="103" t="s">
        <v>137</v>
      </c>
      <c r="C47" s="11">
        <v>3</v>
      </c>
      <c r="D47" s="104" t="s">
        <v>256</v>
      </c>
      <c r="E47" s="139">
        <v>8.5</v>
      </c>
      <c r="F47" s="139">
        <v>9.3</v>
      </c>
      <c r="G47" s="139">
        <v>4.5</v>
      </c>
      <c r="H47" s="139">
        <v>7.8</v>
      </c>
      <c r="I47" s="139">
        <v>6.2</v>
      </c>
      <c r="J47" s="139">
        <v>6.6</v>
      </c>
      <c r="K47" s="139">
        <v>8.7</v>
      </c>
      <c r="L47" s="140">
        <v>8.5</v>
      </c>
      <c r="M47" s="143">
        <f t="shared" si="7"/>
        <v>27.9</v>
      </c>
      <c r="N47" s="143">
        <f t="shared" si="8"/>
        <v>32.2</v>
      </c>
      <c r="O47" s="143">
        <f t="shared" si="9"/>
        <v>60.1</v>
      </c>
      <c r="P47" s="108">
        <v>12</v>
      </c>
    </row>
    <row r="48" spans="1:16" s="18" customFormat="1" ht="24.75" customHeight="1">
      <c r="A48" s="138"/>
      <c r="B48" s="103"/>
      <c r="C48" s="11"/>
      <c r="D48" s="104"/>
      <c r="E48" s="139"/>
      <c r="F48" s="139"/>
      <c r="G48" s="139"/>
      <c r="H48" s="139"/>
      <c r="I48" s="139"/>
      <c r="J48" s="139"/>
      <c r="K48" s="139"/>
      <c r="L48" s="139"/>
      <c r="M48" s="143"/>
      <c r="N48" s="143"/>
      <c r="O48" s="143"/>
      <c r="P48" s="108"/>
    </row>
    <row r="49" spans="1:16" ht="24.75" customHeight="1">
      <c r="A49" s="138" t="s">
        <v>227</v>
      </c>
      <c r="B49" s="103" t="s">
        <v>137</v>
      </c>
      <c r="C49" s="11" t="s">
        <v>45</v>
      </c>
      <c r="D49" s="104" t="s">
        <v>256</v>
      </c>
      <c r="E49" s="139">
        <v>8.7</v>
      </c>
      <c r="F49" s="139">
        <v>8.5</v>
      </c>
      <c r="G49" s="139">
        <v>9.2</v>
      </c>
      <c r="H49" s="139">
        <v>9.3</v>
      </c>
      <c r="I49" s="139">
        <v>9</v>
      </c>
      <c r="J49" s="139">
        <v>8</v>
      </c>
      <c r="K49" s="139">
        <v>8.9</v>
      </c>
      <c r="L49" s="140">
        <v>9.1</v>
      </c>
      <c r="M49" s="143">
        <f>SUM(E49+G49+I49+K49)</f>
        <v>35.8</v>
      </c>
      <c r="N49" s="143">
        <f>SUM(F49+H49+J49+L49)</f>
        <v>34.9</v>
      </c>
      <c r="O49" s="143">
        <f>SUM(M49+N49)</f>
        <v>70.69999999999999</v>
      </c>
      <c r="P49" s="108">
        <v>1</v>
      </c>
    </row>
    <row r="50" spans="1:16" s="31" customFormat="1" ht="24.75" customHeight="1">
      <c r="A50" s="138" t="s">
        <v>213</v>
      </c>
      <c r="B50" s="103" t="s">
        <v>47</v>
      </c>
      <c r="C50" s="11" t="s">
        <v>45</v>
      </c>
      <c r="D50" s="104" t="s">
        <v>252</v>
      </c>
      <c r="E50" s="139">
        <v>8.4</v>
      </c>
      <c r="F50" s="139">
        <v>8.4</v>
      </c>
      <c r="G50" s="139">
        <v>9</v>
      </c>
      <c r="H50" s="139">
        <v>8.4</v>
      </c>
      <c r="I50" s="139">
        <v>9.3</v>
      </c>
      <c r="J50" s="139">
        <v>8.5</v>
      </c>
      <c r="K50" s="139">
        <v>9.2</v>
      </c>
      <c r="L50" s="140">
        <v>9.4</v>
      </c>
      <c r="M50" s="143">
        <f>SUM(E50+G50+I50+K50)</f>
        <v>35.9</v>
      </c>
      <c r="N50" s="143">
        <f>SUM(F50+H50+J50+L50)</f>
        <v>34.7</v>
      </c>
      <c r="O50" s="143">
        <f>SUM(M50+N50)</f>
        <v>70.6</v>
      </c>
      <c r="P50" s="108">
        <v>2</v>
      </c>
    </row>
    <row r="51" spans="1:16" ht="24.75" customHeight="1">
      <c r="A51" s="138" t="s">
        <v>100</v>
      </c>
      <c r="B51" s="103" t="s">
        <v>200</v>
      </c>
      <c r="C51" s="11" t="s">
        <v>45</v>
      </c>
      <c r="D51" s="104" t="s">
        <v>249</v>
      </c>
      <c r="E51" s="139">
        <v>9</v>
      </c>
      <c r="F51" s="139">
        <v>9</v>
      </c>
      <c r="G51" s="139">
        <v>8.2</v>
      </c>
      <c r="H51" s="139">
        <v>8.9</v>
      </c>
      <c r="I51" s="139">
        <v>7.5</v>
      </c>
      <c r="J51" s="139">
        <v>7</v>
      </c>
      <c r="K51" s="139">
        <v>9.1</v>
      </c>
      <c r="L51" s="105">
        <v>9.2</v>
      </c>
      <c r="M51" s="143">
        <f>SUM(E51+G51+I51+K51)</f>
        <v>33.8</v>
      </c>
      <c r="N51" s="143">
        <f>SUM(F51+H51+J51+L51)</f>
        <v>34.099999999999994</v>
      </c>
      <c r="O51" s="143">
        <f>SUM(M51+N51)</f>
        <v>67.89999999999999</v>
      </c>
      <c r="P51" s="137">
        <v>3</v>
      </c>
    </row>
    <row r="52" spans="1:16" ht="24.75" customHeight="1">
      <c r="A52" s="138" t="s">
        <v>224</v>
      </c>
      <c r="B52" s="103" t="s">
        <v>139</v>
      </c>
      <c r="C52" s="11" t="s">
        <v>45</v>
      </c>
      <c r="D52" s="104" t="s">
        <v>261</v>
      </c>
      <c r="E52" s="139">
        <v>8</v>
      </c>
      <c r="F52" s="139">
        <v>8.6</v>
      </c>
      <c r="G52" s="139">
        <v>8.5</v>
      </c>
      <c r="H52" s="139">
        <v>8.2</v>
      </c>
      <c r="I52" s="139">
        <v>7.6</v>
      </c>
      <c r="J52" s="139">
        <v>8.1</v>
      </c>
      <c r="K52" s="139">
        <v>8.7</v>
      </c>
      <c r="L52" s="140">
        <v>9.1</v>
      </c>
      <c r="M52" s="143">
        <f>SUM(E52+G52+I52+K52)</f>
        <v>32.8</v>
      </c>
      <c r="N52" s="143">
        <f>SUM(F52+H52+J52+L52)</f>
        <v>34</v>
      </c>
      <c r="O52" s="143">
        <f>SUM(M52+N52)</f>
        <v>66.8</v>
      </c>
      <c r="P52" s="108">
        <v>4</v>
      </c>
    </row>
    <row r="53" spans="1:16" s="18" customFormat="1" ht="24.75" customHeight="1">
      <c r="A53" s="138" t="s">
        <v>225</v>
      </c>
      <c r="B53" s="103" t="s">
        <v>139</v>
      </c>
      <c r="C53" s="11" t="s">
        <v>45</v>
      </c>
      <c r="D53" s="104" t="s">
        <v>261</v>
      </c>
      <c r="E53" s="139">
        <v>8.7</v>
      </c>
      <c r="F53" s="139">
        <v>9.35</v>
      </c>
      <c r="G53" s="139">
        <v>8.3</v>
      </c>
      <c r="H53" s="139">
        <v>8.2</v>
      </c>
      <c r="I53" s="139">
        <v>7</v>
      </c>
      <c r="J53" s="139">
        <v>7.4</v>
      </c>
      <c r="K53" s="139">
        <v>8.9</v>
      </c>
      <c r="L53" s="140">
        <v>8.9</v>
      </c>
      <c r="M53" s="143">
        <f>SUM(E53+G53+I53+K53)</f>
        <v>32.9</v>
      </c>
      <c r="N53" s="143">
        <f>SUM(F53+H53+J53+L53)</f>
        <v>33.849999999999994</v>
      </c>
      <c r="O53" s="143">
        <f>SUM(M53+N53)</f>
        <v>66.75</v>
      </c>
      <c r="P53" s="108">
        <v>5</v>
      </c>
    </row>
    <row r="54" spans="1:16" s="18" customFormat="1" ht="24.75" customHeight="1">
      <c r="A54" s="138" t="s">
        <v>122</v>
      </c>
      <c r="B54" s="103" t="s">
        <v>201</v>
      </c>
      <c r="C54" s="11" t="s">
        <v>45</v>
      </c>
      <c r="D54" s="104" t="s">
        <v>257</v>
      </c>
      <c r="E54" s="139">
        <v>8.1</v>
      </c>
      <c r="F54" s="139">
        <v>8.6</v>
      </c>
      <c r="G54" s="139">
        <v>8.2</v>
      </c>
      <c r="H54" s="139">
        <v>7.5</v>
      </c>
      <c r="I54" s="139">
        <v>7.75</v>
      </c>
      <c r="J54" s="139">
        <v>7.8</v>
      </c>
      <c r="K54" s="139">
        <v>8.4</v>
      </c>
      <c r="L54" s="139">
        <v>8.7</v>
      </c>
      <c r="M54" s="143">
        <f>SUM(E54+G54+I54+K54)</f>
        <v>32.449999999999996</v>
      </c>
      <c r="N54" s="143">
        <f>SUM(F54+H54+J54+L54)</f>
        <v>32.6</v>
      </c>
      <c r="O54" s="143">
        <f>SUM(M54+N54)</f>
        <v>65.05</v>
      </c>
      <c r="P54" s="108">
        <v>6</v>
      </c>
    </row>
    <row r="55" spans="1:16" ht="24.75" customHeight="1">
      <c r="A55" s="138" t="s">
        <v>244</v>
      </c>
      <c r="B55" s="103" t="s">
        <v>201</v>
      </c>
      <c r="C55" s="11" t="s">
        <v>45</v>
      </c>
      <c r="D55" s="104" t="s">
        <v>258</v>
      </c>
      <c r="E55" s="139">
        <v>8.7</v>
      </c>
      <c r="F55" s="139">
        <v>8.9</v>
      </c>
      <c r="G55" s="139">
        <v>6.9</v>
      </c>
      <c r="H55" s="139">
        <v>7.2</v>
      </c>
      <c r="I55" s="139">
        <v>7.8</v>
      </c>
      <c r="J55" s="139">
        <v>8</v>
      </c>
      <c r="K55" s="139">
        <v>8.4</v>
      </c>
      <c r="L55" s="139">
        <v>8.9</v>
      </c>
      <c r="M55" s="143">
        <f>SUM(E55+G55+I55+K55)</f>
        <v>31.799999999999997</v>
      </c>
      <c r="N55" s="143">
        <f>SUM(F55+H55+J55+L55)</f>
        <v>33</v>
      </c>
      <c r="O55" s="143">
        <f>SUM(M55+N55)</f>
        <v>64.8</v>
      </c>
      <c r="P55" s="108">
        <v>7</v>
      </c>
    </row>
    <row r="56" spans="1:16" s="18" customFormat="1" ht="24.75" customHeight="1">
      <c r="A56" s="138" t="s">
        <v>121</v>
      </c>
      <c r="B56" s="103" t="s">
        <v>201</v>
      </c>
      <c r="C56" s="11" t="s">
        <v>45</v>
      </c>
      <c r="D56" s="104" t="s">
        <v>257</v>
      </c>
      <c r="E56" s="139">
        <v>8</v>
      </c>
      <c r="F56" s="139">
        <v>8.4</v>
      </c>
      <c r="G56" s="139">
        <v>7.1</v>
      </c>
      <c r="H56" s="139">
        <v>7.7</v>
      </c>
      <c r="I56" s="139">
        <v>8.4</v>
      </c>
      <c r="J56" s="139">
        <v>9.1</v>
      </c>
      <c r="K56" s="139">
        <v>6.9</v>
      </c>
      <c r="L56" s="139">
        <v>8.8</v>
      </c>
      <c r="M56" s="143">
        <f>SUM(E56+G56+I56+K56)</f>
        <v>30.4</v>
      </c>
      <c r="N56" s="143">
        <f>SUM(F56+H56+J56+L56)</f>
        <v>34</v>
      </c>
      <c r="O56" s="143">
        <f>SUM(M56+N56)</f>
        <v>64.4</v>
      </c>
      <c r="P56" s="137">
        <v>8</v>
      </c>
    </row>
    <row r="57" spans="1:16" s="18" customFormat="1" ht="24.75" customHeight="1">
      <c r="A57" s="138" t="s">
        <v>120</v>
      </c>
      <c r="B57" s="103" t="s">
        <v>201</v>
      </c>
      <c r="C57" s="11" t="s">
        <v>45</v>
      </c>
      <c r="D57" s="104" t="s">
        <v>257</v>
      </c>
      <c r="E57" s="139">
        <v>8.2</v>
      </c>
      <c r="F57" s="139">
        <v>8.2</v>
      </c>
      <c r="G57" s="139">
        <v>6</v>
      </c>
      <c r="H57" s="139">
        <v>6.8</v>
      </c>
      <c r="I57" s="139">
        <v>8</v>
      </c>
      <c r="J57" s="139">
        <v>7.9</v>
      </c>
      <c r="K57" s="139">
        <v>8.6</v>
      </c>
      <c r="L57" s="139">
        <v>9.1</v>
      </c>
      <c r="M57" s="143">
        <f>SUM(E57+G57+I57+K57)</f>
        <v>30.799999999999997</v>
      </c>
      <c r="N57" s="143">
        <f>SUM(F57+H57+J57+L57)</f>
        <v>32</v>
      </c>
      <c r="O57" s="143">
        <f>SUM(M57+N57)</f>
        <v>62.8</v>
      </c>
      <c r="P57" s="137">
        <v>9</v>
      </c>
    </row>
    <row r="58" spans="1:16" ht="24.75" customHeight="1">
      <c r="A58" s="138" t="s">
        <v>237</v>
      </c>
      <c r="B58" s="103" t="s">
        <v>201</v>
      </c>
      <c r="C58" s="11" t="s">
        <v>45</v>
      </c>
      <c r="D58" s="104" t="s">
        <v>257</v>
      </c>
      <c r="E58" s="139">
        <v>7.7</v>
      </c>
      <c r="F58" s="139">
        <v>8</v>
      </c>
      <c r="G58" s="139">
        <v>6.8</v>
      </c>
      <c r="H58" s="139">
        <v>8.2</v>
      </c>
      <c r="I58" s="139">
        <v>7.2</v>
      </c>
      <c r="J58" s="139">
        <v>7</v>
      </c>
      <c r="K58" s="139">
        <v>8.5</v>
      </c>
      <c r="L58" s="139">
        <v>8.7</v>
      </c>
      <c r="M58" s="143">
        <f>SUM(E58+G58+I58+K58)</f>
        <v>30.2</v>
      </c>
      <c r="N58" s="143">
        <f>SUM(F58+H58+J58+L58)</f>
        <v>31.9</v>
      </c>
      <c r="O58" s="143">
        <f>SUM(M58+N58)</f>
        <v>62.099999999999994</v>
      </c>
      <c r="P58" s="108">
        <v>10</v>
      </c>
    </row>
    <row r="59" spans="1:16" s="18" customFormat="1" ht="24.75" customHeight="1">
      <c r="A59" s="138" t="s">
        <v>101</v>
      </c>
      <c r="B59" s="103" t="s">
        <v>200</v>
      </c>
      <c r="C59" s="11" t="s">
        <v>45</v>
      </c>
      <c r="D59" s="104" t="s">
        <v>249</v>
      </c>
      <c r="E59" s="139">
        <v>6</v>
      </c>
      <c r="F59" s="139">
        <v>6</v>
      </c>
      <c r="G59" s="139">
        <v>8.3</v>
      </c>
      <c r="H59" s="139">
        <v>8.4</v>
      </c>
      <c r="I59" s="139">
        <v>7.3</v>
      </c>
      <c r="J59" s="139">
        <v>7</v>
      </c>
      <c r="K59" s="139">
        <v>8.5</v>
      </c>
      <c r="L59" s="105">
        <v>9</v>
      </c>
      <c r="M59" s="143">
        <f>SUM(E59+G59+I59+K59)</f>
        <v>30.1</v>
      </c>
      <c r="N59" s="143">
        <f>SUM(F59+H59+J59+L59)</f>
        <v>30.4</v>
      </c>
      <c r="O59" s="143">
        <f>SUM(M59+N59)</f>
        <v>60.5</v>
      </c>
      <c r="P59" s="124" t="s">
        <v>263</v>
      </c>
    </row>
    <row r="60" spans="1:16" s="18" customFormat="1" ht="24.75" customHeight="1">
      <c r="A60" s="138" t="s">
        <v>226</v>
      </c>
      <c r="B60" s="103" t="s">
        <v>139</v>
      </c>
      <c r="C60" s="11" t="s">
        <v>45</v>
      </c>
      <c r="D60" s="104" t="s">
        <v>261</v>
      </c>
      <c r="E60" s="139">
        <v>6.5</v>
      </c>
      <c r="F60" s="139">
        <v>7.3</v>
      </c>
      <c r="G60" s="139">
        <v>8</v>
      </c>
      <c r="H60" s="139">
        <v>5.6</v>
      </c>
      <c r="I60" s="139">
        <v>7.55</v>
      </c>
      <c r="J60" s="139">
        <v>7.1</v>
      </c>
      <c r="K60" s="139">
        <v>8.3</v>
      </c>
      <c r="L60" s="140">
        <v>8.7</v>
      </c>
      <c r="M60" s="143">
        <f>SUM(E60+G60+I60+K60)</f>
        <v>30.35</v>
      </c>
      <c r="N60" s="143">
        <f>SUM(F60+H60+J60+L60)</f>
        <v>28.7</v>
      </c>
      <c r="O60" s="143">
        <f>SUM(M60+N60)</f>
        <v>59.05</v>
      </c>
      <c r="P60" s="108">
        <v>12</v>
      </c>
    </row>
    <row r="61" spans="1:16" s="18" customFormat="1" ht="24.75" customHeight="1">
      <c r="A61" s="138"/>
      <c r="B61" s="103"/>
      <c r="C61" s="11"/>
      <c r="D61" s="104"/>
      <c r="E61" s="139"/>
      <c r="F61" s="139"/>
      <c r="G61" s="139"/>
      <c r="H61" s="139"/>
      <c r="I61" s="139"/>
      <c r="J61" s="139"/>
      <c r="K61" s="139"/>
      <c r="L61" s="140"/>
      <c r="M61" s="143"/>
      <c r="N61" s="143"/>
      <c r="O61" s="143"/>
      <c r="P61" s="108"/>
    </row>
    <row r="62" spans="1:16" s="18" customFormat="1" ht="24.75" customHeight="1">
      <c r="A62" s="138" t="s">
        <v>217</v>
      </c>
      <c r="B62" s="103" t="s">
        <v>47</v>
      </c>
      <c r="C62" s="11" t="s">
        <v>215</v>
      </c>
      <c r="D62" s="104" t="s">
        <v>259</v>
      </c>
      <c r="E62" s="139">
        <v>9.3</v>
      </c>
      <c r="F62" s="139">
        <v>9.5</v>
      </c>
      <c r="G62" s="139">
        <v>9.5</v>
      </c>
      <c r="H62" s="139">
        <v>9.3</v>
      </c>
      <c r="I62" s="139">
        <v>8.4</v>
      </c>
      <c r="J62" s="139">
        <v>8.2</v>
      </c>
      <c r="K62" s="139">
        <v>9.4</v>
      </c>
      <c r="L62" s="140">
        <v>8.5</v>
      </c>
      <c r="M62" s="143">
        <f t="shared" si="7"/>
        <v>36.6</v>
      </c>
      <c r="N62" s="143">
        <f t="shared" si="8"/>
        <v>35.5</v>
      </c>
      <c r="O62" s="143">
        <f t="shared" si="9"/>
        <v>72.1</v>
      </c>
      <c r="P62" s="108">
        <v>1</v>
      </c>
    </row>
    <row r="63" spans="1:16" s="18" customFormat="1" ht="24.75" customHeight="1">
      <c r="A63" s="138" t="s">
        <v>216</v>
      </c>
      <c r="B63" s="103" t="s">
        <v>47</v>
      </c>
      <c r="C63" s="11" t="s">
        <v>215</v>
      </c>
      <c r="D63" s="104" t="s">
        <v>260</v>
      </c>
      <c r="E63" s="139">
        <v>8.5</v>
      </c>
      <c r="F63" s="139">
        <v>9.5</v>
      </c>
      <c r="G63" s="139">
        <v>9</v>
      </c>
      <c r="H63" s="139">
        <v>8.6</v>
      </c>
      <c r="I63" s="139">
        <v>8.5</v>
      </c>
      <c r="J63" s="139">
        <v>9</v>
      </c>
      <c r="K63" s="139">
        <v>9.5</v>
      </c>
      <c r="L63" s="140">
        <v>9.4</v>
      </c>
      <c r="M63" s="143">
        <f t="shared" si="7"/>
        <v>35.5</v>
      </c>
      <c r="N63" s="143">
        <f t="shared" si="8"/>
        <v>36.5</v>
      </c>
      <c r="O63" s="143">
        <f t="shared" si="9"/>
        <v>72</v>
      </c>
      <c r="P63" s="108">
        <v>2</v>
      </c>
    </row>
    <row r="64" spans="1:16" s="18" customFormat="1" ht="24.75" customHeight="1">
      <c r="A64" s="138" t="s">
        <v>214</v>
      </c>
      <c r="B64" s="103" t="s">
        <v>47</v>
      </c>
      <c r="C64" s="11" t="s">
        <v>215</v>
      </c>
      <c r="D64" s="104" t="s">
        <v>260</v>
      </c>
      <c r="E64" s="139">
        <v>9.4</v>
      </c>
      <c r="F64" s="139">
        <v>9.7</v>
      </c>
      <c r="G64" s="139">
        <v>8.5</v>
      </c>
      <c r="H64" s="139">
        <v>8.8</v>
      </c>
      <c r="I64" s="139">
        <v>7.5</v>
      </c>
      <c r="J64" s="139">
        <v>8.5</v>
      </c>
      <c r="K64" s="139">
        <v>9.7</v>
      </c>
      <c r="L64" s="140">
        <v>9.6</v>
      </c>
      <c r="M64" s="143">
        <f t="shared" si="7"/>
        <v>35.099999999999994</v>
      </c>
      <c r="N64" s="143">
        <f t="shared" si="8"/>
        <v>36.6</v>
      </c>
      <c r="O64" s="143">
        <f t="shared" si="9"/>
        <v>71.69999999999999</v>
      </c>
      <c r="P64" s="108">
        <v>3</v>
      </c>
    </row>
    <row r="65" spans="1:16" s="18" customFormat="1" ht="19.5" customHeight="1">
      <c r="A65" s="138"/>
      <c r="B65" s="103"/>
      <c r="C65" s="11"/>
      <c r="D65" s="104"/>
      <c r="E65" s="139"/>
      <c r="F65" s="139"/>
      <c r="G65" s="139"/>
      <c r="H65" s="139"/>
      <c r="I65" s="139"/>
      <c r="J65" s="139"/>
      <c r="K65" s="139"/>
      <c r="L65" s="140"/>
      <c r="M65" s="143"/>
      <c r="N65" s="143"/>
      <c r="O65" s="143"/>
      <c r="P65" s="108"/>
    </row>
    <row r="66" spans="3:16" s="18" customFormat="1" ht="12.75">
      <c r="C66" s="106"/>
      <c r="P66" s="107"/>
    </row>
    <row r="67" spans="1:16" s="18" customFormat="1" ht="15">
      <c r="A67" s="12" t="s">
        <v>30</v>
      </c>
      <c r="B67" s="1" t="s">
        <v>23</v>
      </c>
      <c r="C67" s="1"/>
      <c r="D67" s="1"/>
      <c r="E67" s="1"/>
      <c r="F67" s="13" t="s">
        <v>10</v>
      </c>
      <c r="P67" s="107"/>
    </row>
    <row r="68" spans="1:16" s="18" customFormat="1" ht="15">
      <c r="A68" s="12"/>
      <c r="B68" s="1"/>
      <c r="C68" s="1"/>
      <c r="D68" s="1"/>
      <c r="E68" s="1"/>
      <c r="F68" s="13"/>
      <c r="P68" s="107"/>
    </row>
    <row r="69" spans="1:16" s="18" customFormat="1" ht="15">
      <c r="A69" s="12" t="s">
        <v>4</v>
      </c>
      <c r="B69" s="1" t="s">
        <v>23</v>
      </c>
      <c r="C69" s="1"/>
      <c r="D69" s="1"/>
      <c r="E69" s="1"/>
      <c r="F69" s="13" t="s">
        <v>58</v>
      </c>
      <c r="P69" s="107"/>
    </row>
    <row r="70" spans="3:16" s="18" customFormat="1" ht="12.75">
      <c r="C70" s="106"/>
      <c r="P70" s="107"/>
    </row>
    <row r="71" spans="3:16" s="18" customFormat="1" ht="12.75">
      <c r="C71" s="106"/>
      <c r="P71" s="107"/>
    </row>
    <row r="72" spans="3:16" s="18" customFormat="1" ht="12.75">
      <c r="C72" s="106"/>
      <c r="P72" s="107"/>
    </row>
    <row r="73" spans="3:16" s="18" customFormat="1" ht="12.75">
      <c r="C73" s="106"/>
      <c r="P73" s="107"/>
    </row>
    <row r="74" spans="3:16" s="18" customFormat="1" ht="12.75">
      <c r="C74" s="106"/>
      <c r="P74" s="107"/>
    </row>
    <row r="75" spans="3:16" s="18" customFormat="1" ht="12.75">
      <c r="C75" s="106"/>
      <c r="P75" s="107"/>
    </row>
    <row r="76" spans="3:16" s="18" customFormat="1" ht="12.75">
      <c r="C76" s="106"/>
      <c r="P76" s="107"/>
    </row>
    <row r="77" spans="3:16" s="18" customFormat="1" ht="12.75">
      <c r="C77" s="106"/>
      <c r="P77" s="107"/>
    </row>
    <row r="78" spans="3:16" s="18" customFormat="1" ht="12.75">
      <c r="C78" s="106"/>
      <c r="P78" s="107"/>
    </row>
    <row r="79" spans="3:16" s="18" customFormat="1" ht="12.75">
      <c r="C79" s="106"/>
      <c r="P79" s="107"/>
    </row>
    <row r="80" spans="3:16" s="18" customFormat="1" ht="12.75">
      <c r="C80" s="106"/>
      <c r="P80" s="107"/>
    </row>
    <row r="81" spans="3:16" s="18" customFormat="1" ht="12.75">
      <c r="C81" s="106"/>
      <c r="P81" s="107"/>
    </row>
    <row r="82" spans="3:16" s="18" customFormat="1" ht="12.75">
      <c r="C82" s="106"/>
      <c r="P82" s="107"/>
    </row>
    <row r="83" spans="3:16" s="18" customFormat="1" ht="12.75">
      <c r="C83" s="106"/>
      <c r="P83" s="107"/>
    </row>
    <row r="84" spans="3:16" s="18" customFormat="1" ht="12.75">
      <c r="C84" s="106"/>
      <c r="P84" s="107"/>
    </row>
    <row r="85" spans="3:16" s="18" customFormat="1" ht="12.75">
      <c r="C85" s="106"/>
      <c r="P85" s="107"/>
    </row>
    <row r="86" spans="3:16" s="18" customFormat="1" ht="12.75">
      <c r="C86" s="106"/>
      <c r="P86" s="107"/>
    </row>
    <row r="87" spans="3:16" s="18" customFormat="1" ht="12.75">
      <c r="C87" s="106"/>
      <c r="P87" s="107"/>
    </row>
    <row r="88" spans="3:16" s="18" customFormat="1" ht="12.75">
      <c r="C88" s="106"/>
      <c r="P88" s="107"/>
    </row>
    <row r="89" spans="3:16" s="18" customFormat="1" ht="12.75">
      <c r="C89" s="106"/>
      <c r="P89" s="107"/>
    </row>
    <row r="90" spans="3:16" s="18" customFormat="1" ht="12.75">
      <c r="C90" s="106"/>
      <c r="P90" s="107"/>
    </row>
    <row r="91" spans="3:16" s="18" customFormat="1" ht="12.75">
      <c r="C91" s="106"/>
      <c r="P91" s="107"/>
    </row>
    <row r="92" spans="3:16" s="18" customFormat="1" ht="12.75">
      <c r="C92" s="106"/>
      <c r="P92" s="107"/>
    </row>
    <row r="93" spans="3:16" s="18" customFormat="1" ht="12.75">
      <c r="C93" s="106"/>
      <c r="P93" s="107"/>
    </row>
    <row r="94" spans="3:16" s="18" customFormat="1" ht="12.75">
      <c r="C94" s="106"/>
      <c r="P94" s="107"/>
    </row>
    <row r="95" spans="3:16" s="18" customFormat="1" ht="12.75">
      <c r="C95" s="106"/>
      <c r="P95" s="107"/>
    </row>
    <row r="96" spans="3:16" s="18" customFormat="1" ht="12.75">
      <c r="C96" s="106"/>
      <c r="P96" s="107"/>
    </row>
    <row r="97" spans="3:16" s="18" customFormat="1" ht="12.75">
      <c r="C97" s="106"/>
      <c r="P97" s="107"/>
    </row>
    <row r="98" spans="3:16" s="18" customFormat="1" ht="12.75">
      <c r="C98" s="106"/>
      <c r="P98" s="107"/>
    </row>
  </sheetData>
  <sheetProtection/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cp:lastPrinted>2010-03-01T14:27:11Z</cp:lastPrinted>
  <dcterms:created xsi:type="dcterms:W3CDTF">1996-10-08T23:32:33Z</dcterms:created>
  <dcterms:modified xsi:type="dcterms:W3CDTF">2010-03-01T14:27:50Z</dcterms:modified>
  <cp:category/>
  <cp:version/>
  <cp:contentType/>
  <cp:contentStatus/>
</cp:coreProperties>
</file>